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mattb\Dropbox\Github Repositories\Auto_Stock_Trader\Repo\AutoStockTrader\Spreadsheets\"/>
    </mc:Choice>
  </mc:AlternateContent>
  <xr:revisionPtr revIDLastSave="0" documentId="13_ncr:1_{AB9FB35C-0F74-4417-96C6-C5D1C2547C5F}" xr6:coauthVersionLast="43" xr6:coauthVersionMax="43" xr10:uidLastSave="{00000000-0000-0000-0000-000000000000}"/>
  <bookViews>
    <workbookView xWindow="29205" yWindow="285" windowWidth="21600" windowHeight="11385" activeTab="1" xr2:uid="{00F431DD-0BB5-8C43-B90F-91F5EE9A39DC}"/>
  </bookViews>
  <sheets>
    <sheet name="NMI Analysis" sheetId="2" r:id="rId1"/>
    <sheet name="Sectors" sheetId="1" r:id="rId2"/>
    <sheet name="Industry Comments" sheetId="3" r:id="rId3"/>
  </sheets>
  <definedNames>
    <definedName name="_xlnm._FilterDatabase" localSheetId="2" hidden="1">'Industry Comments'!$A$1:$A$109</definedName>
    <definedName name="_xlnm._FilterDatabase" localSheetId="0" hidden="1">'NMI Analysis'!#REF!</definedName>
    <definedName name="_xlnm._FilterDatabase" localSheetId="1" hidden="1">Sectors!$B$235:$C$253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9" i="1" l="1"/>
  <c r="E259" i="1" s="1"/>
  <c r="D260" i="1"/>
  <c r="E260" i="1" s="1"/>
  <c r="F260" i="1" s="1"/>
  <c r="G260" i="1" s="1"/>
  <c r="H260" i="1" s="1"/>
  <c r="I260" i="1" s="1"/>
  <c r="J260" i="1" s="1"/>
  <c r="K260" i="1" s="1"/>
  <c r="L260" i="1" s="1"/>
  <c r="M260" i="1" s="1"/>
  <c r="N260" i="1" s="1"/>
  <c r="O260" i="1" s="1"/>
  <c r="P260" i="1" s="1"/>
  <c r="Q260" i="1" s="1"/>
  <c r="R260" i="1" s="1"/>
  <c r="D264" i="1"/>
  <c r="D268" i="1"/>
  <c r="E268" i="1" s="1"/>
  <c r="F268" i="1" s="1"/>
  <c r="G268" i="1" s="1"/>
  <c r="H268" i="1" s="1"/>
  <c r="I268" i="1" s="1"/>
  <c r="J268" i="1" s="1"/>
  <c r="K268" i="1" s="1"/>
  <c r="L268" i="1" s="1"/>
  <c r="M268" i="1" s="1"/>
  <c r="N268" i="1" s="1"/>
  <c r="O268" i="1" s="1"/>
  <c r="P268" i="1" s="1"/>
  <c r="Q268" i="1" s="1"/>
  <c r="R268" i="1" s="1"/>
  <c r="D272" i="1"/>
  <c r="E272" i="1" s="1"/>
  <c r="D276" i="1"/>
  <c r="E276" i="1" s="1"/>
  <c r="F276" i="1" s="1"/>
  <c r="G276" i="1" s="1"/>
  <c r="H276" i="1" s="1"/>
  <c r="I276" i="1" s="1"/>
  <c r="J276" i="1" s="1"/>
  <c r="K276" i="1" s="1"/>
  <c r="L276" i="1" s="1"/>
  <c r="M276" i="1" s="1"/>
  <c r="N276" i="1" s="1"/>
  <c r="O276" i="1" s="1"/>
  <c r="P276" i="1" s="1"/>
  <c r="Q276" i="1" s="1"/>
  <c r="R276" i="1" s="1"/>
  <c r="C260" i="1"/>
  <c r="C261" i="1"/>
  <c r="D261" i="1" s="1"/>
  <c r="E261" i="1" s="1"/>
  <c r="C262" i="1"/>
  <c r="D262" i="1" s="1"/>
  <c r="E262" i="1" s="1"/>
  <c r="C263" i="1"/>
  <c r="D263" i="1" s="1"/>
  <c r="E263" i="1" s="1"/>
  <c r="C264" i="1"/>
  <c r="C265" i="1"/>
  <c r="D265" i="1" s="1"/>
  <c r="E265" i="1" s="1"/>
  <c r="C266" i="1"/>
  <c r="D266" i="1" s="1"/>
  <c r="E266" i="1" s="1"/>
  <c r="C267" i="1"/>
  <c r="D267" i="1" s="1"/>
  <c r="E267" i="1" s="1"/>
  <c r="F267" i="1" s="1"/>
  <c r="G267" i="1" s="1"/>
  <c r="H267" i="1" s="1"/>
  <c r="I267" i="1" s="1"/>
  <c r="J267" i="1" s="1"/>
  <c r="K267" i="1" s="1"/>
  <c r="L267" i="1" s="1"/>
  <c r="M267" i="1" s="1"/>
  <c r="N267" i="1" s="1"/>
  <c r="O267" i="1" s="1"/>
  <c r="P267" i="1" s="1"/>
  <c r="Q267" i="1" s="1"/>
  <c r="R267" i="1" s="1"/>
  <c r="C268" i="1"/>
  <c r="C269" i="1"/>
  <c r="D269" i="1" s="1"/>
  <c r="E269" i="1" s="1"/>
  <c r="C270" i="1"/>
  <c r="D270" i="1" s="1"/>
  <c r="E270" i="1" s="1"/>
  <c r="C271" i="1"/>
  <c r="D271" i="1" s="1"/>
  <c r="E271" i="1" s="1"/>
  <c r="C272" i="1"/>
  <c r="C273" i="1"/>
  <c r="D273" i="1" s="1"/>
  <c r="E273" i="1" s="1"/>
  <c r="C274" i="1"/>
  <c r="D274" i="1" s="1"/>
  <c r="E274" i="1" s="1"/>
  <c r="C275" i="1"/>
  <c r="D275" i="1" s="1"/>
  <c r="E275" i="1" s="1"/>
  <c r="F275" i="1" s="1"/>
  <c r="G275" i="1" s="1"/>
  <c r="H275" i="1" s="1"/>
  <c r="I275" i="1" s="1"/>
  <c r="J275" i="1" s="1"/>
  <c r="K275" i="1" s="1"/>
  <c r="L275" i="1" s="1"/>
  <c r="M275" i="1" s="1"/>
  <c r="N275" i="1" s="1"/>
  <c r="O275" i="1" s="1"/>
  <c r="P275" i="1" s="1"/>
  <c r="Q275" i="1" s="1"/>
  <c r="R275" i="1" s="1"/>
  <c r="C276" i="1"/>
  <c r="C259" i="1"/>
  <c r="BM263" i="2"/>
  <c r="BK263" i="2"/>
  <c r="BI263" i="2"/>
  <c r="BG263" i="2"/>
  <c r="BE263" i="2"/>
  <c r="BC263" i="2"/>
  <c r="BA263" i="2"/>
  <c r="AY263" i="2"/>
  <c r="AW263" i="2"/>
  <c r="AU263" i="2"/>
  <c r="AS263" i="2"/>
  <c r="AA263" i="2"/>
  <c r="Z263" i="2"/>
  <c r="BM262" i="2"/>
  <c r="BK262" i="2"/>
  <c r="BI262" i="2"/>
  <c r="BG262" i="2"/>
  <c r="BE262" i="2"/>
  <c r="BC262" i="2"/>
  <c r="BA262" i="2"/>
  <c r="AY262" i="2"/>
  <c r="AW262" i="2"/>
  <c r="AU262" i="2"/>
  <c r="AS262" i="2"/>
  <c r="AA262" i="2"/>
  <c r="Z262" i="2"/>
  <c r="BM261" i="2"/>
  <c r="BK261" i="2"/>
  <c r="BI261" i="2"/>
  <c r="BG261" i="2"/>
  <c r="BE261" i="2"/>
  <c r="BC261" i="2"/>
  <c r="BA261" i="2"/>
  <c r="AY261" i="2"/>
  <c r="AW261" i="2"/>
  <c r="AU261" i="2"/>
  <c r="AS261" i="2"/>
  <c r="AA261" i="2"/>
  <c r="Z261" i="2"/>
  <c r="BM260" i="2"/>
  <c r="BK260" i="2"/>
  <c r="BI260" i="2"/>
  <c r="BG260" i="2"/>
  <c r="BE260" i="2"/>
  <c r="BC260" i="2"/>
  <c r="BA260" i="2"/>
  <c r="AY260" i="2"/>
  <c r="AW260" i="2"/>
  <c r="AU260" i="2"/>
  <c r="AS260" i="2"/>
  <c r="AA260" i="2"/>
  <c r="Z260" i="2"/>
  <c r="BM259" i="2"/>
  <c r="BK259" i="2"/>
  <c r="BI259" i="2"/>
  <c r="BG259" i="2"/>
  <c r="BE259" i="2"/>
  <c r="BC259" i="2"/>
  <c r="BA259" i="2"/>
  <c r="AY259" i="2"/>
  <c r="AW259" i="2"/>
  <c r="AU259" i="2"/>
  <c r="AS259" i="2"/>
  <c r="AA259" i="2"/>
  <c r="Z259" i="2"/>
  <c r="BM258" i="2"/>
  <c r="BK258" i="2"/>
  <c r="BI258" i="2"/>
  <c r="BG258" i="2"/>
  <c r="BE258" i="2"/>
  <c r="BC258" i="2"/>
  <c r="BA258" i="2"/>
  <c r="AY258" i="2"/>
  <c r="AW258" i="2"/>
  <c r="AU258" i="2"/>
  <c r="AS258" i="2"/>
  <c r="AA258" i="2"/>
  <c r="Z258" i="2"/>
  <c r="BM257" i="2"/>
  <c r="BK257" i="2"/>
  <c r="BI257" i="2"/>
  <c r="BG257" i="2"/>
  <c r="BE257" i="2"/>
  <c r="BC257" i="2"/>
  <c r="BA257" i="2"/>
  <c r="AY257" i="2"/>
  <c r="AW257" i="2"/>
  <c r="AU257" i="2"/>
  <c r="AS257" i="2"/>
  <c r="AA257" i="2"/>
  <c r="Z257" i="2"/>
  <c r="BM256" i="2"/>
  <c r="BK256" i="2"/>
  <c r="BI256" i="2"/>
  <c r="BG256" i="2"/>
  <c r="BE256" i="2"/>
  <c r="BC256" i="2"/>
  <c r="BA256" i="2"/>
  <c r="AY256" i="2"/>
  <c r="AW256" i="2"/>
  <c r="AU256" i="2"/>
  <c r="AS256" i="2"/>
  <c r="AA256" i="2"/>
  <c r="Z256" i="2"/>
  <c r="BM255" i="2"/>
  <c r="BK255" i="2"/>
  <c r="BI255" i="2"/>
  <c r="BG255" i="2"/>
  <c r="BE255" i="2"/>
  <c r="BC255" i="2"/>
  <c r="BA255" i="2"/>
  <c r="AY255" i="2"/>
  <c r="AW255" i="2"/>
  <c r="AU255" i="2"/>
  <c r="AS255" i="2"/>
  <c r="AA255" i="2"/>
  <c r="Z255" i="2"/>
  <c r="BM254" i="2"/>
  <c r="BK254" i="2"/>
  <c r="BI254" i="2"/>
  <c r="BG254" i="2"/>
  <c r="BE254" i="2"/>
  <c r="BC254" i="2"/>
  <c r="BA254" i="2"/>
  <c r="AY254" i="2"/>
  <c r="AW254" i="2"/>
  <c r="AU254" i="2"/>
  <c r="AS254" i="2"/>
  <c r="AA254" i="2"/>
  <c r="Z254" i="2"/>
  <c r="BM253" i="2"/>
  <c r="BK253" i="2"/>
  <c r="BI253" i="2"/>
  <c r="BG253" i="2"/>
  <c r="BE253" i="2"/>
  <c r="BC253" i="2"/>
  <c r="BA253" i="2"/>
  <c r="AY253" i="2"/>
  <c r="AW253" i="2"/>
  <c r="AU253" i="2"/>
  <c r="AS253" i="2"/>
  <c r="AA253" i="2"/>
  <c r="Z253" i="2"/>
  <c r="BM252" i="2"/>
  <c r="BK252" i="2"/>
  <c r="BI252" i="2"/>
  <c r="BG252" i="2"/>
  <c r="BE252" i="2"/>
  <c r="BC252" i="2"/>
  <c r="BA252" i="2"/>
  <c r="AY252" i="2"/>
  <c r="AW252" i="2"/>
  <c r="AU252" i="2"/>
  <c r="AS252" i="2"/>
  <c r="AA252" i="2"/>
  <c r="Z252" i="2"/>
  <c r="BM251" i="2"/>
  <c r="BK251" i="2"/>
  <c r="BI251" i="2"/>
  <c r="BG251" i="2"/>
  <c r="BE251" i="2"/>
  <c r="BC251" i="2"/>
  <c r="BA251" i="2"/>
  <c r="AY251" i="2"/>
  <c r="AW251" i="2"/>
  <c r="AU251" i="2"/>
  <c r="AS251" i="2"/>
  <c r="AA251" i="2"/>
  <c r="Z251" i="2"/>
  <c r="BM250" i="2"/>
  <c r="BK250" i="2"/>
  <c r="BI250" i="2"/>
  <c r="BG250" i="2"/>
  <c r="BE250" i="2"/>
  <c r="BC250" i="2"/>
  <c r="BA250" i="2"/>
  <c r="AY250" i="2"/>
  <c r="AW250" i="2"/>
  <c r="AU250" i="2"/>
  <c r="AS250" i="2"/>
  <c r="AA250" i="2"/>
  <c r="Z250" i="2"/>
  <c r="BM249" i="2"/>
  <c r="BK249" i="2"/>
  <c r="BI249" i="2"/>
  <c r="BG249" i="2"/>
  <c r="BE249" i="2"/>
  <c r="BC249" i="2"/>
  <c r="BA249" i="2"/>
  <c r="AY249" i="2"/>
  <c r="AW249" i="2"/>
  <c r="AU249" i="2"/>
  <c r="AS249" i="2"/>
  <c r="AA249" i="2"/>
  <c r="Z249" i="2"/>
  <c r="BM248" i="2"/>
  <c r="BK248" i="2"/>
  <c r="BI248" i="2"/>
  <c r="BG248" i="2"/>
  <c r="BE248" i="2"/>
  <c r="BC248" i="2"/>
  <c r="BA248" i="2"/>
  <c r="AY248" i="2"/>
  <c r="AW248" i="2"/>
  <c r="AU248" i="2"/>
  <c r="AS248" i="2"/>
  <c r="AA248" i="2"/>
  <c r="Z248" i="2"/>
  <c r="BM247" i="2"/>
  <c r="BK247" i="2"/>
  <c r="BI247" i="2"/>
  <c r="BG247" i="2"/>
  <c r="BE247" i="2"/>
  <c r="BC247" i="2"/>
  <c r="BA247" i="2"/>
  <c r="AY247" i="2"/>
  <c r="AW247" i="2"/>
  <c r="AU247" i="2"/>
  <c r="AS247" i="2"/>
  <c r="AA247" i="2"/>
  <c r="Z247" i="2"/>
  <c r="BM246" i="2"/>
  <c r="BK246" i="2"/>
  <c r="BI246" i="2"/>
  <c r="BG246" i="2"/>
  <c r="BE246" i="2"/>
  <c r="BC246" i="2"/>
  <c r="BA246" i="2"/>
  <c r="AY246" i="2"/>
  <c r="AW246" i="2"/>
  <c r="AU246" i="2"/>
  <c r="AS246" i="2"/>
  <c r="AA246" i="2"/>
  <c r="Z246" i="2"/>
  <c r="BM245" i="2"/>
  <c r="BK245" i="2"/>
  <c r="BI245" i="2"/>
  <c r="BG245" i="2"/>
  <c r="BE245" i="2"/>
  <c r="BC245" i="2"/>
  <c r="BA245" i="2"/>
  <c r="AY245" i="2"/>
  <c r="AW245" i="2"/>
  <c r="AU245" i="2"/>
  <c r="AS245" i="2"/>
  <c r="AA245" i="2"/>
  <c r="Z245" i="2"/>
  <c r="BM244" i="2"/>
  <c r="BK244" i="2"/>
  <c r="BI244" i="2"/>
  <c r="BG244" i="2"/>
  <c r="BE244" i="2"/>
  <c r="BC244" i="2"/>
  <c r="BA244" i="2"/>
  <c r="AY244" i="2"/>
  <c r="AW244" i="2"/>
  <c r="AU244" i="2"/>
  <c r="AS244" i="2"/>
  <c r="AA244" i="2"/>
  <c r="Z244" i="2"/>
  <c r="BM243" i="2"/>
  <c r="BK243" i="2"/>
  <c r="BI243" i="2"/>
  <c r="BG243" i="2"/>
  <c r="BE243" i="2"/>
  <c r="BC243" i="2"/>
  <c r="BA243" i="2"/>
  <c r="AY243" i="2"/>
  <c r="AW243" i="2"/>
  <c r="AU243" i="2"/>
  <c r="AS243" i="2"/>
  <c r="AA243" i="2"/>
  <c r="Z243" i="2"/>
  <c r="BM242" i="2"/>
  <c r="BK242" i="2"/>
  <c r="BI242" i="2"/>
  <c r="BG242" i="2"/>
  <c r="BE242" i="2"/>
  <c r="BC242" i="2"/>
  <c r="BA242" i="2"/>
  <c r="AY242" i="2"/>
  <c r="AW242" i="2"/>
  <c r="AU242" i="2"/>
  <c r="AS242" i="2"/>
  <c r="AA242" i="2"/>
  <c r="Z242" i="2"/>
  <c r="BM241" i="2"/>
  <c r="BK241" i="2"/>
  <c r="BI241" i="2"/>
  <c r="BG241" i="2"/>
  <c r="BE241" i="2"/>
  <c r="BC241" i="2"/>
  <c r="BA241" i="2"/>
  <c r="AY241" i="2"/>
  <c r="AW241" i="2"/>
  <c r="AU241" i="2"/>
  <c r="AS241" i="2"/>
  <c r="AA241" i="2"/>
  <c r="Z241" i="2"/>
  <c r="BM240" i="2"/>
  <c r="BK240" i="2"/>
  <c r="BI240" i="2"/>
  <c r="BG240" i="2"/>
  <c r="BE240" i="2"/>
  <c r="BC240" i="2"/>
  <c r="BA240" i="2"/>
  <c r="AY240" i="2"/>
  <c r="AW240" i="2"/>
  <c r="AU240" i="2"/>
  <c r="AS240" i="2"/>
  <c r="AA240" i="2"/>
  <c r="Z240" i="2"/>
  <c r="BM239" i="2"/>
  <c r="BK239" i="2"/>
  <c r="BI239" i="2"/>
  <c r="BG239" i="2"/>
  <c r="BE239" i="2"/>
  <c r="BC239" i="2"/>
  <c r="BA239" i="2"/>
  <c r="AY239" i="2"/>
  <c r="AW239" i="2"/>
  <c r="AU239" i="2"/>
  <c r="AS239" i="2"/>
  <c r="AA239" i="2"/>
  <c r="Z239" i="2"/>
  <c r="BM238" i="2"/>
  <c r="BK238" i="2"/>
  <c r="BI238" i="2"/>
  <c r="BG238" i="2"/>
  <c r="BE238" i="2"/>
  <c r="BC238" i="2"/>
  <c r="BA238" i="2"/>
  <c r="AY238" i="2"/>
  <c r="AW238" i="2"/>
  <c r="AU238" i="2"/>
  <c r="AS238" i="2"/>
  <c r="AA238" i="2"/>
  <c r="Z238" i="2"/>
  <c r="BM237" i="2"/>
  <c r="BK237" i="2"/>
  <c r="BI237" i="2"/>
  <c r="BG237" i="2"/>
  <c r="BE237" i="2"/>
  <c r="BC237" i="2"/>
  <c r="BA237" i="2"/>
  <c r="AY237" i="2"/>
  <c r="AW237" i="2"/>
  <c r="AU237" i="2"/>
  <c r="AS237" i="2"/>
  <c r="AA237" i="2"/>
  <c r="Z237" i="2"/>
  <c r="BM236" i="2"/>
  <c r="BK236" i="2"/>
  <c r="BI236" i="2"/>
  <c r="BG236" i="2"/>
  <c r="BE236" i="2"/>
  <c r="BC236" i="2"/>
  <c r="BA236" i="2"/>
  <c r="AY236" i="2"/>
  <c r="AW236" i="2"/>
  <c r="AU236" i="2"/>
  <c r="AS236" i="2"/>
  <c r="AA236" i="2"/>
  <c r="Z236" i="2"/>
  <c r="BM235" i="2"/>
  <c r="BK235" i="2"/>
  <c r="BI235" i="2"/>
  <c r="BG235" i="2"/>
  <c r="BE235" i="2"/>
  <c r="BC235" i="2"/>
  <c r="BA235" i="2"/>
  <c r="AY235" i="2"/>
  <c r="AW235" i="2"/>
  <c r="AU235" i="2"/>
  <c r="AS235" i="2"/>
  <c r="AA235" i="2"/>
  <c r="Z235" i="2"/>
  <c r="BM234" i="2"/>
  <c r="BK234" i="2"/>
  <c r="BI234" i="2"/>
  <c r="BG234" i="2"/>
  <c r="BE234" i="2"/>
  <c r="BC234" i="2"/>
  <c r="BA234" i="2"/>
  <c r="AY234" i="2"/>
  <c r="AW234" i="2"/>
  <c r="AU234" i="2"/>
  <c r="AS234" i="2"/>
  <c r="AA234" i="2"/>
  <c r="Z234" i="2"/>
  <c r="BM233" i="2"/>
  <c r="BK233" i="2"/>
  <c r="BI233" i="2"/>
  <c r="BG233" i="2"/>
  <c r="BE233" i="2"/>
  <c r="BC233" i="2"/>
  <c r="BA233" i="2"/>
  <c r="AY233" i="2"/>
  <c r="AW233" i="2"/>
  <c r="AU233" i="2"/>
  <c r="AS233" i="2"/>
  <c r="AA233" i="2"/>
  <c r="Z233" i="2"/>
  <c r="BM232" i="2"/>
  <c r="BK232" i="2"/>
  <c r="BI232" i="2"/>
  <c r="BG232" i="2"/>
  <c r="BE232" i="2"/>
  <c r="BC232" i="2"/>
  <c r="BA232" i="2"/>
  <c r="AY232" i="2"/>
  <c r="AW232" i="2"/>
  <c r="AU232" i="2"/>
  <c r="AS232" i="2"/>
  <c r="AA232" i="2"/>
  <c r="Z232" i="2"/>
  <c r="BM231" i="2"/>
  <c r="BK231" i="2"/>
  <c r="BI231" i="2"/>
  <c r="BG231" i="2"/>
  <c r="BE231" i="2"/>
  <c r="BC231" i="2"/>
  <c r="BA231" i="2"/>
  <c r="AY231" i="2"/>
  <c r="AW231" i="2"/>
  <c r="AU231" i="2"/>
  <c r="AS231" i="2"/>
  <c r="AA231" i="2"/>
  <c r="Z231" i="2"/>
  <c r="BM230" i="2"/>
  <c r="BK230" i="2"/>
  <c r="BI230" i="2"/>
  <c r="BG230" i="2"/>
  <c r="BE230" i="2"/>
  <c r="BC230" i="2"/>
  <c r="BA230" i="2"/>
  <c r="AY230" i="2"/>
  <c r="AW230" i="2"/>
  <c r="AU230" i="2"/>
  <c r="AS230" i="2"/>
  <c r="AA230" i="2"/>
  <c r="Z230" i="2"/>
  <c r="BM229" i="2"/>
  <c r="BK229" i="2"/>
  <c r="BI229" i="2"/>
  <c r="BG229" i="2"/>
  <c r="BE229" i="2"/>
  <c r="BC229" i="2"/>
  <c r="BA229" i="2"/>
  <c r="AY229" i="2"/>
  <c r="AW229" i="2"/>
  <c r="AU229" i="2"/>
  <c r="AS229" i="2"/>
  <c r="AA229" i="2"/>
  <c r="Z229" i="2"/>
  <c r="BM228" i="2"/>
  <c r="BK228" i="2"/>
  <c r="BI228" i="2"/>
  <c r="BG228" i="2"/>
  <c r="BE228" i="2"/>
  <c r="BC228" i="2"/>
  <c r="BA228" i="2"/>
  <c r="AY228" i="2"/>
  <c r="AW228" i="2"/>
  <c r="AU228" i="2"/>
  <c r="AS228" i="2"/>
  <c r="AA228" i="2"/>
  <c r="Z228" i="2"/>
  <c r="BM227" i="2"/>
  <c r="BK227" i="2"/>
  <c r="BI227" i="2"/>
  <c r="BG227" i="2"/>
  <c r="BE227" i="2"/>
  <c r="BC227" i="2"/>
  <c r="BA227" i="2"/>
  <c r="AY227" i="2"/>
  <c r="AW227" i="2"/>
  <c r="AU227" i="2"/>
  <c r="AS227" i="2"/>
  <c r="AA227" i="2"/>
  <c r="Z227" i="2"/>
  <c r="BM226" i="2"/>
  <c r="BK226" i="2"/>
  <c r="BI226" i="2"/>
  <c r="BG226" i="2"/>
  <c r="BE226" i="2"/>
  <c r="BC226" i="2"/>
  <c r="BA226" i="2"/>
  <c r="AY226" i="2"/>
  <c r="AW226" i="2"/>
  <c r="AU226" i="2"/>
  <c r="AS226" i="2"/>
  <c r="AA226" i="2"/>
  <c r="Z226" i="2"/>
  <c r="BM225" i="2"/>
  <c r="BK225" i="2"/>
  <c r="BI225" i="2"/>
  <c r="BG225" i="2"/>
  <c r="BE225" i="2"/>
  <c r="BC225" i="2"/>
  <c r="BA225" i="2"/>
  <c r="AY225" i="2"/>
  <c r="AW225" i="2"/>
  <c r="AU225" i="2"/>
  <c r="AS225" i="2"/>
  <c r="AA225" i="2"/>
  <c r="Z225" i="2"/>
  <c r="BM224" i="2"/>
  <c r="BK224" i="2"/>
  <c r="BI224" i="2"/>
  <c r="BG224" i="2"/>
  <c r="BE224" i="2"/>
  <c r="BC224" i="2"/>
  <c r="BA224" i="2"/>
  <c r="AY224" i="2"/>
  <c r="AW224" i="2"/>
  <c r="AU224" i="2"/>
  <c r="AS224" i="2"/>
  <c r="AA224" i="2"/>
  <c r="Z224" i="2"/>
  <c r="BM223" i="2"/>
  <c r="BK223" i="2"/>
  <c r="BI223" i="2"/>
  <c r="BG223" i="2"/>
  <c r="BE223" i="2"/>
  <c r="BC223" i="2"/>
  <c r="BA223" i="2"/>
  <c r="AY223" i="2"/>
  <c r="AW223" i="2"/>
  <c r="AU223" i="2"/>
  <c r="AS223" i="2"/>
  <c r="AA223" i="2"/>
  <c r="Z223" i="2"/>
  <c r="BM222" i="2"/>
  <c r="BK222" i="2"/>
  <c r="BI222" i="2"/>
  <c r="BG222" i="2"/>
  <c r="BE222" i="2"/>
  <c r="BC222" i="2"/>
  <c r="BA222" i="2"/>
  <c r="AY222" i="2"/>
  <c r="AW222" i="2"/>
  <c r="AU222" i="2"/>
  <c r="AS222" i="2"/>
  <c r="AA222" i="2"/>
  <c r="Z222" i="2"/>
  <c r="BM221" i="2"/>
  <c r="BK221" i="2"/>
  <c r="BI221" i="2"/>
  <c r="BG221" i="2"/>
  <c r="BE221" i="2"/>
  <c r="BC221" i="2"/>
  <c r="BA221" i="2"/>
  <c r="AY221" i="2"/>
  <c r="AW221" i="2"/>
  <c r="AU221" i="2"/>
  <c r="AS221" i="2"/>
  <c r="AA221" i="2"/>
  <c r="Z221" i="2"/>
  <c r="BM220" i="2"/>
  <c r="BK220" i="2"/>
  <c r="BI220" i="2"/>
  <c r="BG220" i="2"/>
  <c r="BE220" i="2"/>
  <c r="BC220" i="2"/>
  <c r="BA220" i="2"/>
  <c r="AY220" i="2"/>
  <c r="AW220" i="2"/>
  <c r="AU220" i="2"/>
  <c r="AS220" i="2"/>
  <c r="AA220" i="2"/>
  <c r="Z220" i="2"/>
  <c r="BM219" i="2"/>
  <c r="BK219" i="2"/>
  <c r="BI219" i="2"/>
  <c r="BG219" i="2"/>
  <c r="BE219" i="2"/>
  <c r="BC219" i="2"/>
  <c r="BA219" i="2"/>
  <c r="AY219" i="2"/>
  <c r="AW219" i="2"/>
  <c r="AU219" i="2"/>
  <c r="AS219" i="2"/>
  <c r="AA219" i="2"/>
  <c r="Z219" i="2"/>
  <c r="BM218" i="2"/>
  <c r="BK218" i="2"/>
  <c r="BI218" i="2"/>
  <c r="BG218" i="2"/>
  <c r="BE218" i="2"/>
  <c r="BC218" i="2"/>
  <c r="BA218" i="2"/>
  <c r="AY218" i="2"/>
  <c r="AW218" i="2"/>
  <c r="AU218" i="2"/>
  <c r="AS218" i="2"/>
  <c r="AA218" i="2"/>
  <c r="Z218" i="2"/>
  <c r="BM217" i="2"/>
  <c r="BK217" i="2"/>
  <c r="BI217" i="2"/>
  <c r="BG217" i="2"/>
  <c r="BE217" i="2"/>
  <c r="BC217" i="2"/>
  <c r="BA217" i="2"/>
  <c r="AY217" i="2"/>
  <c r="AW217" i="2"/>
  <c r="AU217" i="2"/>
  <c r="AS217" i="2"/>
  <c r="AA217" i="2"/>
  <c r="Z217" i="2"/>
  <c r="BM216" i="2"/>
  <c r="BK216" i="2"/>
  <c r="BI216" i="2"/>
  <c r="BG216" i="2"/>
  <c r="BE216" i="2"/>
  <c r="BC216" i="2"/>
  <c r="BA216" i="2"/>
  <c r="AY216" i="2"/>
  <c r="AW216" i="2"/>
  <c r="AU216" i="2"/>
  <c r="AS216" i="2"/>
  <c r="AA216" i="2"/>
  <c r="Z216" i="2"/>
  <c r="BM215" i="2"/>
  <c r="BK215" i="2"/>
  <c r="BI215" i="2"/>
  <c r="BG215" i="2"/>
  <c r="BE215" i="2"/>
  <c r="BC215" i="2"/>
  <c r="BA215" i="2"/>
  <c r="AY215" i="2"/>
  <c r="AW215" i="2"/>
  <c r="AU215" i="2"/>
  <c r="AS215" i="2"/>
  <c r="AA215" i="2"/>
  <c r="Z215" i="2"/>
  <c r="BM214" i="2"/>
  <c r="BK214" i="2"/>
  <c r="BI214" i="2"/>
  <c r="BG214" i="2"/>
  <c r="BE214" i="2"/>
  <c r="BC214" i="2"/>
  <c r="BA214" i="2"/>
  <c r="AY214" i="2"/>
  <c r="AW214" i="2"/>
  <c r="AU214" i="2"/>
  <c r="AS214" i="2"/>
  <c r="AA214" i="2"/>
  <c r="Z214" i="2"/>
  <c r="BM213" i="2"/>
  <c r="BK213" i="2"/>
  <c r="BI213" i="2"/>
  <c r="BG213" i="2"/>
  <c r="BE213" i="2"/>
  <c r="BC213" i="2"/>
  <c r="BA213" i="2"/>
  <c r="AY213" i="2"/>
  <c r="AW213" i="2"/>
  <c r="AU213" i="2"/>
  <c r="AS213" i="2"/>
  <c r="AA213" i="2"/>
  <c r="Z213" i="2"/>
  <c r="BM212" i="2"/>
  <c r="BK212" i="2"/>
  <c r="BI212" i="2"/>
  <c r="BG212" i="2"/>
  <c r="BE212" i="2"/>
  <c r="BC212" i="2"/>
  <c r="BA212" i="2"/>
  <c r="AY212" i="2"/>
  <c r="AW212" i="2"/>
  <c r="AU212" i="2"/>
  <c r="AS212" i="2"/>
  <c r="AA212" i="2"/>
  <c r="Z212" i="2"/>
  <c r="BM211" i="2"/>
  <c r="BK211" i="2"/>
  <c r="BI211" i="2"/>
  <c r="BG211" i="2"/>
  <c r="BE211" i="2"/>
  <c r="BC211" i="2"/>
  <c r="BA211" i="2"/>
  <c r="AY211" i="2"/>
  <c r="AW211" i="2"/>
  <c r="AU211" i="2"/>
  <c r="AS211" i="2"/>
  <c r="AA211" i="2"/>
  <c r="Z211" i="2"/>
  <c r="BM210" i="2"/>
  <c r="BK210" i="2"/>
  <c r="BI210" i="2"/>
  <c r="BG210" i="2"/>
  <c r="BE210" i="2"/>
  <c r="BC210" i="2"/>
  <c r="BA210" i="2"/>
  <c r="AY210" i="2"/>
  <c r="AW210" i="2"/>
  <c r="AU210" i="2"/>
  <c r="AS210" i="2"/>
  <c r="AA210" i="2"/>
  <c r="Z210" i="2"/>
  <c r="BM209" i="2"/>
  <c r="BK209" i="2"/>
  <c r="BI209" i="2"/>
  <c r="BG209" i="2"/>
  <c r="BE209" i="2"/>
  <c r="BC209" i="2"/>
  <c r="BA209" i="2"/>
  <c r="AY209" i="2"/>
  <c r="AW209" i="2"/>
  <c r="AU209" i="2"/>
  <c r="AS209" i="2"/>
  <c r="AA209" i="2"/>
  <c r="Z209" i="2"/>
  <c r="BM208" i="2"/>
  <c r="BK208" i="2"/>
  <c r="BI208" i="2"/>
  <c r="BG208" i="2"/>
  <c r="BE208" i="2"/>
  <c r="BC208" i="2"/>
  <c r="BA208" i="2"/>
  <c r="AY208" i="2"/>
  <c r="AW208" i="2"/>
  <c r="AU208" i="2"/>
  <c r="AS208" i="2"/>
  <c r="AA208" i="2"/>
  <c r="Z208" i="2"/>
  <c r="BM207" i="2"/>
  <c r="BK207" i="2"/>
  <c r="BI207" i="2"/>
  <c r="BG207" i="2"/>
  <c r="BE207" i="2"/>
  <c r="BC207" i="2"/>
  <c r="BA207" i="2"/>
  <c r="AY207" i="2"/>
  <c r="AW207" i="2"/>
  <c r="AU207" i="2"/>
  <c r="AS207" i="2"/>
  <c r="AA207" i="2"/>
  <c r="Z207" i="2"/>
  <c r="BM206" i="2"/>
  <c r="BK206" i="2"/>
  <c r="BI206" i="2"/>
  <c r="BG206" i="2"/>
  <c r="BE206" i="2"/>
  <c r="BC206" i="2"/>
  <c r="BA206" i="2"/>
  <c r="AY206" i="2"/>
  <c r="AW206" i="2"/>
  <c r="AU206" i="2"/>
  <c r="AS206" i="2"/>
  <c r="AA206" i="2"/>
  <c r="Z206" i="2"/>
  <c r="BM205" i="2"/>
  <c r="BK205" i="2"/>
  <c r="BI205" i="2"/>
  <c r="BG205" i="2"/>
  <c r="BE205" i="2"/>
  <c r="BC205" i="2"/>
  <c r="BA205" i="2"/>
  <c r="AY205" i="2"/>
  <c r="AW205" i="2"/>
  <c r="AU205" i="2"/>
  <c r="AS205" i="2"/>
  <c r="AA205" i="2"/>
  <c r="Z205" i="2"/>
  <c r="BM204" i="2"/>
  <c r="BK204" i="2"/>
  <c r="BI204" i="2"/>
  <c r="BG204" i="2"/>
  <c r="BE204" i="2"/>
  <c r="BC204" i="2"/>
  <c r="BA204" i="2"/>
  <c r="AY204" i="2"/>
  <c r="AW204" i="2"/>
  <c r="AU204" i="2"/>
  <c r="AS204" i="2"/>
  <c r="AA204" i="2"/>
  <c r="Z204" i="2"/>
  <c r="BM203" i="2"/>
  <c r="BK203" i="2"/>
  <c r="BI203" i="2"/>
  <c r="BG203" i="2"/>
  <c r="BE203" i="2"/>
  <c r="BC203" i="2"/>
  <c r="BA203" i="2"/>
  <c r="AY203" i="2"/>
  <c r="AW203" i="2"/>
  <c r="AU203" i="2"/>
  <c r="AS203" i="2"/>
  <c r="AA203" i="2"/>
  <c r="Z203" i="2"/>
  <c r="BM202" i="2"/>
  <c r="BK202" i="2"/>
  <c r="BI202" i="2"/>
  <c r="BG202" i="2"/>
  <c r="BE202" i="2"/>
  <c r="BC202" i="2"/>
  <c r="BA202" i="2"/>
  <c r="AY202" i="2"/>
  <c r="AW202" i="2"/>
  <c r="AU202" i="2"/>
  <c r="AS202" i="2"/>
  <c r="AA202" i="2"/>
  <c r="Z202" i="2"/>
  <c r="BM201" i="2"/>
  <c r="BK201" i="2"/>
  <c r="BI201" i="2"/>
  <c r="BG201" i="2"/>
  <c r="BE201" i="2"/>
  <c r="BC201" i="2"/>
  <c r="BA201" i="2"/>
  <c r="AY201" i="2"/>
  <c r="AW201" i="2"/>
  <c r="AU201" i="2"/>
  <c r="AS201" i="2"/>
  <c r="AA201" i="2"/>
  <c r="Z201" i="2"/>
  <c r="BM200" i="2"/>
  <c r="BK200" i="2"/>
  <c r="BI200" i="2"/>
  <c r="BG200" i="2"/>
  <c r="BE200" i="2"/>
  <c r="BC200" i="2"/>
  <c r="BA200" i="2"/>
  <c r="AY200" i="2"/>
  <c r="AW200" i="2"/>
  <c r="AU200" i="2"/>
  <c r="AS200" i="2"/>
  <c r="AA200" i="2"/>
  <c r="Z200" i="2"/>
  <c r="BM199" i="2"/>
  <c r="BK199" i="2"/>
  <c r="BI199" i="2"/>
  <c r="BG199" i="2"/>
  <c r="BE199" i="2"/>
  <c r="BC199" i="2"/>
  <c r="BA199" i="2"/>
  <c r="AY199" i="2"/>
  <c r="AW199" i="2"/>
  <c r="AU199" i="2"/>
  <c r="AS199" i="2"/>
  <c r="AA199" i="2"/>
  <c r="Z199" i="2"/>
  <c r="BM198" i="2"/>
  <c r="BK198" i="2"/>
  <c r="BI198" i="2"/>
  <c r="BG198" i="2"/>
  <c r="BE198" i="2"/>
  <c r="BC198" i="2"/>
  <c r="BA198" i="2"/>
  <c r="AY198" i="2"/>
  <c r="AW198" i="2"/>
  <c r="AU198" i="2"/>
  <c r="AS198" i="2"/>
  <c r="AA198" i="2"/>
  <c r="Z198" i="2"/>
  <c r="BM197" i="2"/>
  <c r="BK197" i="2"/>
  <c r="BI197" i="2"/>
  <c r="BG197" i="2"/>
  <c r="BE197" i="2"/>
  <c r="BC197" i="2"/>
  <c r="BA197" i="2"/>
  <c r="AY197" i="2"/>
  <c r="AW197" i="2"/>
  <c r="AU197" i="2"/>
  <c r="AS197" i="2"/>
  <c r="AA197" i="2"/>
  <c r="Z197" i="2"/>
  <c r="BM196" i="2"/>
  <c r="BK196" i="2"/>
  <c r="BI196" i="2"/>
  <c r="BG196" i="2"/>
  <c r="BE196" i="2"/>
  <c r="BC196" i="2"/>
  <c r="BA196" i="2"/>
  <c r="AY196" i="2"/>
  <c r="AW196" i="2"/>
  <c r="AU196" i="2"/>
  <c r="AS196" i="2"/>
  <c r="AA196" i="2"/>
  <c r="Z196" i="2"/>
  <c r="BM195" i="2"/>
  <c r="BK195" i="2"/>
  <c r="BI195" i="2"/>
  <c r="BG195" i="2"/>
  <c r="BE195" i="2"/>
  <c r="BC195" i="2"/>
  <c r="BA195" i="2"/>
  <c r="AY195" i="2"/>
  <c r="AW195" i="2"/>
  <c r="AU195" i="2"/>
  <c r="AS195" i="2"/>
  <c r="AA195" i="2"/>
  <c r="Z195" i="2"/>
  <c r="BM194" i="2"/>
  <c r="BK194" i="2"/>
  <c r="BI194" i="2"/>
  <c r="BG194" i="2"/>
  <c r="BE194" i="2"/>
  <c r="BC194" i="2"/>
  <c r="BA194" i="2"/>
  <c r="AY194" i="2"/>
  <c r="AW194" i="2"/>
  <c r="AU194" i="2"/>
  <c r="AS194" i="2"/>
  <c r="AA194" i="2"/>
  <c r="Z194" i="2"/>
  <c r="BM193" i="2"/>
  <c r="BK193" i="2"/>
  <c r="BI193" i="2"/>
  <c r="BG193" i="2"/>
  <c r="BE193" i="2"/>
  <c r="BC193" i="2"/>
  <c r="BA193" i="2"/>
  <c r="AY193" i="2"/>
  <c r="AW193" i="2"/>
  <c r="AU193" i="2"/>
  <c r="AS193" i="2"/>
  <c r="AA193" i="2"/>
  <c r="Z193" i="2"/>
  <c r="BM192" i="2"/>
  <c r="BK192" i="2"/>
  <c r="BI192" i="2"/>
  <c r="BG192" i="2"/>
  <c r="BE192" i="2"/>
  <c r="BC192" i="2"/>
  <c r="BA192" i="2"/>
  <c r="AY192" i="2"/>
  <c r="AW192" i="2"/>
  <c r="AU192" i="2"/>
  <c r="AS192" i="2"/>
  <c r="AA192" i="2"/>
  <c r="Z192" i="2"/>
  <c r="BM191" i="2"/>
  <c r="BK191" i="2"/>
  <c r="BI191" i="2"/>
  <c r="BG191" i="2"/>
  <c r="BE191" i="2"/>
  <c r="BC191" i="2"/>
  <c r="BA191" i="2"/>
  <c r="AY191" i="2"/>
  <c r="AW191" i="2"/>
  <c r="AU191" i="2"/>
  <c r="AS191" i="2"/>
  <c r="AA191" i="2"/>
  <c r="Z191" i="2"/>
  <c r="BM190" i="2"/>
  <c r="BK190" i="2"/>
  <c r="BI190" i="2"/>
  <c r="BG190" i="2"/>
  <c r="BE190" i="2"/>
  <c r="BC190" i="2"/>
  <c r="BA190" i="2"/>
  <c r="AY190" i="2"/>
  <c r="AW190" i="2"/>
  <c r="AU190" i="2"/>
  <c r="AS190" i="2"/>
  <c r="AA190" i="2"/>
  <c r="Z190" i="2"/>
  <c r="BM189" i="2"/>
  <c r="BK189" i="2"/>
  <c r="BI189" i="2"/>
  <c r="BG189" i="2"/>
  <c r="BE189" i="2"/>
  <c r="BC189" i="2"/>
  <c r="BA189" i="2"/>
  <c r="AY189" i="2"/>
  <c r="AW189" i="2"/>
  <c r="AU189" i="2"/>
  <c r="AS189" i="2"/>
  <c r="AA189" i="2"/>
  <c r="Z189" i="2"/>
  <c r="BM188" i="2"/>
  <c r="BK188" i="2"/>
  <c r="BI188" i="2"/>
  <c r="BG188" i="2"/>
  <c r="BE188" i="2"/>
  <c r="BC188" i="2"/>
  <c r="BA188" i="2"/>
  <c r="AY188" i="2"/>
  <c r="AW188" i="2"/>
  <c r="AU188" i="2"/>
  <c r="AS188" i="2"/>
  <c r="AA188" i="2"/>
  <c r="Z188" i="2"/>
  <c r="BM187" i="2"/>
  <c r="BK187" i="2"/>
  <c r="BI187" i="2"/>
  <c r="BG187" i="2"/>
  <c r="BE187" i="2"/>
  <c r="BC187" i="2"/>
  <c r="BA187" i="2"/>
  <c r="AY187" i="2"/>
  <c r="AW187" i="2"/>
  <c r="AU187" i="2"/>
  <c r="AS187" i="2"/>
  <c r="AA187" i="2"/>
  <c r="Z187" i="2"/>
  <c r="BM186" i="2"/>
  <c r="BK186" i="2"/>
  <c r="BI186" i="2"/>
  <c r="BG186" i="2"/>
  <c r="BE186" i="2"/>
  <c r="BC186" i="2"/>
  <c r="BA186" i="2"/>
  <c r="AY186" i="2"/>
  <c r="AW186" i="2"/>
  <c r="AU186" i="2"/>
  <c r="AS186" i="2"/>
  <c r="AA186" i="2"/>
  <c r="Z186" i="2"/>
  <c r="BM185" i="2"/>
  <c r="BK185" i="2"/>
  <c r="BI185" i="2"/>
  <c r="BG185" i="2"/>
  <c r="BE185" i="2"/>
  <c r="BC185" i="2"/>
  <c r="BA185" i="2"/>
  <c r="AY185" i="2"/>
  <c r="AW185" i="2"/>
  <c r="AU185" i="2"/>
  <c r="AS185" i="2"/>
  <c r="AA185" i="2"/>
  <c r="Z185" i="2"/>
  <c r="BM184" i="2"/>
  <c r="BK184" i="2"/>
  <c r="BI184" i="2"/>
  <c r="BG184" i="2"/>
  <c r="BE184" i="2"/>
  <c r="BC184" i="2"/>
  <c r="BA184" i="2"/>
  <c r="AY184" i="2"/>
  <c r="AW184" i="2"/>
  <c r="AU184" i="2"/>
  <c r="AS184" i="2"/>
  <c r="AA184" i="2"/>
  <c r="Z184" i="2"/>
  <c r="BM183" i="2"/>
  <c r="BK183" i="2"/>
  <c r="BI183" i="2"/>
  <c r="BG183" i="2"/>
  <c r="BE183" i="2"/>
  <c r="BC183" i="2"/>
  <c r="BA183" i="2"/>
  <c r="AY183" i="2"/>
  <c r="AW183" i="2"/>
  <c r="AU183" i="2"/>
  <c r="AS183" i="2"/>
  <c r="AA183" i="2"/>
  <c r="Z183" i="2"/>
  <c r="BM182" i="2"/>
  <c r="BK182" i="2"/>
  <c r="BI182" i="2"/>
  <c r="BG182" i="2"/>
  <c r="BE182" i="2"/>
  <c r="BC182" i="2"/>
  <c r="BA182" i="2"/>
  <c r="AY182" i="2"/>
  <c r="AW182" i="2"/>
  <c r="AU182" i="2"/>
  <c r="AS182" i="2"/>
  <c r="AA182" i="2"/>
  <c r="Z182" i="2"/>
  <c r="BM181" i="2"/>
  <c r="BK181" i="2"/>
  <c r="BI181" i="2"/>
  <c r="BG181" i="2"/>
  <c r="BE181" i="2"/>
  <c r="BC181" i="2"/>
  <c r="BA181" i="2"/>
  <c r="AY181" i="2"/>
  <c r="AW181" i="2"/>
  <c r="AU181" i="2"/>
  <c r="AS181" i="2"/>
  <c r="AA181" i="2"/>
  <c r="Z181" i="2"/>
  <c r="BM180" i="2"/>
  <c r="BK180" i="2"/>
  <c r="BI180" i="2"/>
  <c r="BG180" i="2"/>
  <c r="BE180" i="2"/>
  <c r="BC180" i="2"/>
  <c r="BA180" i="2"/>
  <c r="AY180" i="2"/>
  <c r="AW180" i="2"/>
  <c r="AU180" i="2"/>
  <c r="AS180" i="2"/>
  <c r="AA180" i="2"/>
  <c r="Z180" i="2"/>
  <c r="BM179" i="2"/>
  <c r="BK179" i="2"/>
  <c r="BI179" i="2"/>
  <c r="BG179" i="2"/>
  <c r="BE179" i="2"/>
  <c r="BC179" i="2"/>
  <c r="BA179" i="2"/>
  <c r="AY179" i="2"/>
  <c r="AW179" i="2"/>
  <c r="AU179" i="2"/>
  <c r="AS179" i="2"/>
  <c r="AA179" i="2"/>
  <c r="Z179" i="2"/>
  <c r="BM178" i="2"/>
  <c r="BK178" i="2"/>
  <c r="BI178" i="2"/>
  <c r="BG178" i="2"/>
  <c r="BE178" i="2"/>
  <c r="BC178" i="2"/>
  <c r="BA178" i="2"/>
  <c r="AY178" i="2"/>
  <c r="AW178" i="2"/>
  <c r="AU178" i="2"/>
  <c r="AS178" i="2"/>
  <c r="AA178" i="2"/>
  <c r="Z178" i="2"/>
  <c r="BM177" i="2"/>
  <c r="BK177" i="2"/>
  <c r="BI177" i="2"/>
  <c r="BG177" i="2"/>
  <c r="BE177" i="2"/>
  <c r="BC177" i="2"/>
  <c r="BA177" i="2"/>
  <c r="AY177" i="2"/>
  <c r="AW177" i="2"/>
  <c r="AU177" i="2"/>
  <c r="AS177" i="2"/>
  <c r="AA177" i="2"/>
  <c r="Z177" i="2"/>
  <c r="BM176" i="2"/>
  <c r="BK176" i="2"/>
  <c r="BI176" i="2"/>
  <c r="BG176" i="2"/>
  <c r="BE176" i="2"/>
  <c r="BC176" i="2"/>
  <c r="BA176" i="2"/>
  <c r="AY176" i="2"/>
  <c r="AW176" i="2"/>
  <c r="AU176" i="2"/>
  <c r="AS176" i="2"/>
  <c r="AA176" i="2"/>
  <c r="Z176" i="2"/>
  <c r="BM175" i="2"/>
  <c r="BK175" i="2"/>
  <c r="BI175" i="2"/>
  <c r="BG175" i="2"/>
  <c r="BE175" i="2"/>
  <c r="BC175" i="2"/>
  <c r="BA175" i="2"/>
  <c r="AY175" i="2"/>
  <c r="AW175" i="2"/>
  <c r="AU175" i="2"/>
  <c r="AS175" i="2"/>
  <c r="AA175" i="2"/>
  <c r="Z175" i="2"/>
  <c r="BM174" i="2"/>
  <c r="BK174" i="2"/>
  <c r="BI174" i="2"/>
  <c r="BG174" i="2"/>
  <c r="BE174" i="2"/>
  <c r="BC174" i="2"/>
  <c r="BA174" i="2"/>
  <c r="AY174" i="2"/>
  <c r="AW174" i="2"/>
  <c r="AU174" i="2"/>
  <c r="AS174" i="2"/>
  <c r="AA174" i="2"/>
  <c r="Z174" i="2"/>
  <c r="BM173" i="2"/>
  <c r="BK173" i="2"/>
  <c r="BI173" i="2"/>
  <c r="BG173" i="2"/>
  <c r="BE173" i="2"/>
  <c r="BC173" i="2"/>
  <c r="BA173" i="2"/>
  <c r="AY173" i="2"/>
  <c r="AW173" i="2"/>
  <c r="AU173" i="2"/>
  <c r="AS173" i="2"/>
  <c r="AA173" i="2"/>
  <c r="Z173" i="2"/>
  <c r="BM172" i="2"/>
  <c r="BK172" i="2"/>
  <c r="BI172" i="2"/>
  <c r="BG172" i="2"/>
  <c r="BE172" i="2"/>
  <c r="BC172" i="2"/>
  <c r="BA172" i="2"/>
  <c r="AY172" i="2"/>
  <c r="AW172" i="2"/>
  <c r="AU172" i="2"/>
  <c r="AS172" i="2"/>
  <c r="AA172" i="2"/>
  <c r="Z172" i="2"/>
  <c r="BM171" i="2"/>
  <c r="BK171" i="2"/>
  <c r="BI171" i="2"/>
  <c r="BG171" i="2"/>
  <c r="BE171" i="2"/>
  <c r="BC171" i="2"/>
  <c r="BA171" i="2"/>
  <c r="AY171" i="2"/>
  <c r="AW171" i="2"/>
  <c r="AU171" i="2"/>
  <c r="AS171" i="2"/>
  <c r="AA171" i="2"/>
  <c r="Z171" i="2"/>
  <c r="BM170" i="2"/>
  <c r="BK170" i="2"/>
  <c r="BI170" i="2"/>
  <c r="BG170" i="2"/>
  <c r="BE170" i="2"/>
  <c r="BC170" i="2"/>
  <c r="BA170" i="2"/>
  <c r="AY170" i="2"/>
  <c r="AW170" i="2"/>
  <c r="AU170" i="2"/>
  <c r="AS170" i="2"/>
  <c r="AA170" i="2"/>
  <c r="Z170" i="2"/>
  <c r="BM169" i="2"/>
  <c r="BK169" i="2"/>
  <c r="BI169" i="2"/>
  <c r="BG169" i="2"/>
  <c r="BE169" i="2"/>
  <c r="BC169" i="2"/>
  <c r="BA169" i="2"/>
  <c r="AY169" i="2"/>
  <c r="AW169" i="2"/>
  <c r="AU169" i="2"/>
  <c r="AS169" i="2"/>
  <c r="AA169" i="2"/>
  <c r="Z169" i="2"/>
  <c r="BM168" i="2"/>
  <c r="BK168" i="2"/>
  <c r="BI168" i="2"/>
  <c r="BG168" i="2"/>
  <c r="BE168" i="2"/>
  <c r="BC168" i="2"/>
  <c r="BA168" i="2"/>
  <c r="AY168" i="2"/>
  <c r="AW168" i="2"/>
  <c r="AU168" i="2"/>
  <c r="AS168" i="2"/>
  <c r="AA168" i="2"/>
  <c r="Z168" i="2"/>
  <c r="BM167" i="2"/>
  <c r="BK167" i="2"/>
  <c r="BI167" i="2"/>
  <c r="BG167" i="2"/>
  <c r="BE167" i="2"/>
  <c r="BC167" i="2"/>
  <c r="BA167" i="2"/>
  <c r="AY167" i="2"/>
  <c r="AW167" i="2"/>
  <c r="AU167" i="2"/>
  <c r="AS167" i="2"/>
  <c r="AA167" i="2"/>
  <c r="Z167" i="2"/>
  <c r="BM166" i="2"/>
  <c r="BK166" i="2"/>
  <c r="BI166" i="2"/>
  <c r="BG166" i="2"/>
  <c r="BE166" i="2"/>
  <c r="BC166" i="2"/>
  <c r="BA166" i="2"/>
  <c r="AY166" i="2"/>
  <c r="AW166" i="2"/>
  <c r="AU166" i="2"/>
  <c r="AS166" i="2"/>
  <c r="AA166" i="2"/>
  <c r="Z166" i="2"/>
  <c r="BM165" i="2"/>
  <c r="BK165" i="2"/>
  <c r="BI165" i="2"/>
  <c r="BG165" i="2"/>
  <c r="BE165" i="2"/>
  <c r="BC165" i="2"/>
  <c r="BA165" i="2"/>
  <c r="AY165" i="2"/>
  <c r="AW165" i="2"/>
  <c r="AU165" i="2"/>
  <c r="AS165" i="2"/>
  <c r="AA165" i="2"/>
  <c r="Z165" i="2"/>
  <c r="BM164" i="2"/>
  <c r="BK164" i="2"/>
  <c r="BI164" i="2"/>
  <c r="BG164" i="2"/>
  <c r="BE164" i="2"/>
  <c r="BC164" i="2"/>
  <c r="BA164" i="2"/>
  <c r="AY164" i="2"/>
  <c r="AW164" i="2"/>
  <c r="AU164" i="2"/>
  <c r="AS164" i="2"/>
  <c r="AA164" i="2"/>
  <c r="Z164" i="2"/>
  <c r="BM163" i="2"/>
  <c r="BK163" i="2"/>
  <c r="BI163" i="2"/>
  <c r="BG163" i="2"/>
  <c r="BE163" i="2"/>
  <c r="BC163" i="2"/>
  <c r="BA163" i="2"/>
  <c r="AY163" i="2"/>
  <c r="AW163" i="2"/>
  <c r="AU163" i="2"/>
  <c r="AS163" i="2"/>
  <c r="AA163" i="2"/>
  <c r="Z163" i="2"/>
  <c r="BM162" i="2"/>
  <c r="BK162" i="2"/>
  <c r="BI162" i="2"/>
  <c r="BG162" i="2"/>
  <c r="BE162" i="2"/>
  <c r="BC162" i="2"/>
  <c r="BA162" i="2"/>
  <c r="AY162" i="2"/>
  <c r="AW162" i="2"/>
  <c r="AU162" i="2"/>
  <c r="AS162" i="2"/>
  <c r="AA162" i="2"/>
  <c r="Z162" i="2"/>
  <c r="BM161" i="2"/>
  <c r="BK161" i="2"/>
  <c r="BI161" i="2"/>
  <c r="BG161" i="2"/>
  <c r="BE161" i="2"/>
  <c r="BC161" i="2"/>
  <c r="BA161" i="2"/>
  <c r="AY161" i="2"/>
  <c r="AW161" i="2"/>
  <c r="AU161" i="2"/>
  <c r="AS161" i="2"/>
  <c r="AA161" i="2"/>
  <c r="Z161" i="2"/>
  <c r="BM160" i="2"/>
  <c r="BK160" i="2"/>
  <c r="BI160" i="2"/>
  <c r="BG160" i="2"/>
  <c r="BE160" i="2"/>
  <c r="BC160" i="2"/>
  <c r="BA160" i="2"/>
  <c r="AY160" i="2"/>
  <c r="AW160" i="2"/>
  <c r="AU160" i="2"/>
  <c r="AS160" i="2"/>
  <c r="AA160" i="2"/>
  <c r="Z160" i="2"/>
  <c r="BM159" i="2"/>
  <c r="BK159" i="2"/>
  <c r="BI159" i="2"/>
  <c r="BG159" i="2"/>
  <c r="BE159" i="2"/>
  <c r="BC159" i="2"/>
  <c r="BA159" i="2"/>
  <c r="AY159" i="2"/>
  <c r="AW159" i="2"/>
  <c r="AU159" i="2"/>
  <c r="AS159" i="2"/>
  <c r="AA159" i="2"/>
  <c r="Z159" i="2"/>
  <c r="BM158" i="2"/>
  <c r="BK158" i="2"/>
  <c r="BI158" i="2"/>
  <c r="BG158" i="2"/>
  <c r="BE158" i="2"/>
  <c r="BC158" i="2"/>
  <c r="BA158" i="2"/>
  <c r="AY158" i="2"/>
  <c r="AW158" i="2"/>
  <c r="AU158" i="2"/>
  <c r="AS158" i="2"/>
  <c r="AA158" i="2"/>
  <c r="Z158" i="2"/>
  <c r="BM157" i="2"/>
  <c r="BK157" i="2"/>
  <c r="BI157" i="2"/>
  <c r="BG157" i="2"/>
  <c r="BE157" i="2"/>
  <c r="BC157" i="2"/>
  <c r="BA157" i="2"/>
  <c r="AY157" i="2"/>
  <c r="AW157" i="2"/>
  <c r="AU157" i="2"/>
  <c r="AS157" i="2"/>
  <c r="AA157" i="2"/>
  <c r="Z157" i="2"/>
  <c r="BM156" i="2"/>
  <c r="BK156" i="2"/>
  <c r="BI156" i="2"/>
  <c r="BG156" i="2"/>
  <c r="BE156" i="2"/>
  <c r="BC156" i="2"/>
  <c r="BA156" i="2"/>
  <c r="AY156" i="2"/>
  <c r="AW156" i="2"/>
  <c r="AU156" i="2"/>
  <c r="AS156" i="2"/>
  <c r="AA156" i="2"/>
  <c r="Z156" i="2"/>
  <c r="BM155" i="2"/>
  <c r="BK155" i="2"/>
  <c r="BI155" i="2"/>
  <c r="BG155" i="2"/>
  <c r="BE155" i="2"/>
  <c r="BC155" i="2"/>
  <c r="BA155" i="2"/>
  <c r="AY155" i="2"/>
  <c r="AW155" i="2"/>
  <c r="AU155" i="2"/>
  <c r="AS155" i="2"/>
  <c r="AA155" i="2"/>
  <c r="Z155" i="2"/>
  <c r="BM154" i="2"/>
  <c r="BK154" i="2"/>
  <c r="BI154" i="2"/>
  <c r="BG154" i="2"/>
  <c r="BE154" i="2"/>
  <c r="BC154" i="2"/>
  <c r="BA154" i="2"/>
  <c r="AY154" i="2"/>
  <c r="AW154" i="2"/>
  <c r="AU154" i="2"/>
  <c r="AS154" i="2"/>
  <c r="AA154" i="2"/>
  <c r="Z154" i="2"/>
  <c r="BM153" i="2"/>
  <c r="BK153" i="2"/>
  <c r="BI153" i="2"/>
  <c r="BG153" i="2"/>
  <c r="BE153" i="2"/>
  <c r="BC153" i="2"/>
  <c r="BA153" i="2"/>
  <c r="AY153" i="2"/>
  <c r="AW153" i="2"/>
  <c r="AU153" i="2"/>
  <c r="AS153" i="2"/>
  <c r="AA153" i="2"/>
  <c r="Z153" i="2"/>
  <c r="BM152" i="2"/>
  <c r="BK152" i="2"/>
  <c r="BI152" i="2"/>
  <c r="BG152" i="2"/>
  <c r="BE152" i="2"/>
  <c r="BC152" i="2"/>
  <c r="BA152" i="2"/>
  <c r="AY152" i="2"/>
  <c r="AW152" i="2"/>
  <c r="AU152" i="2"/>
  <c r="AS152" i="2"/>
  <c r="AA152" i="2"/>
  <c r="Z152" i="2"/>
  <c r="BM151" i="2"/>
  <c r="BK151" i="2"/>
  <c r="BI151" i="2"/>
  <c r="BG151" i="2"/>
  <c r="BE151" i="2"/>
  <c r="BC151" i="2"/>
  <c r="BA151" i="2"/>
  <c r="AY151" i="2"/>
  <c r="AW151" i="2"/>
  <c r="AU151" i="2"/>
  <c r="AS151" i="2"/>
  <c r="AA151" i="2"/>
  <c r="Z151" i="2"/>
  <c r="BM150" i="2"/>
  <c r="BK150" i="2"/>
  <c r="BI150" i="2"/>
  <c r="BG150" i="2"/>
  <c r="BE150" i="2"/>
  <c r="BC150" i="2"/>
  <c r="BA150" i="2"/>
  <c r="AY150" i="2"/>
  <c r="AW150" i="2"/>
  <c r="AU150" i="2"/>
  <c r="AS150" i="2"/>
  <c r="AA150" i="2"/>
  <c r="Z150" i="2"/>
  <c r="BM149" i="2"/>
  <c r="BK149" i="2"/>
  <c r="BI149" i="2"/>
  <c r="BG149" i="2"/>
  <c r="BE149" i="2"/>
  <c r="BC149" i="2"/>
  <c r="BA149" i="2"/>
  <c r="AY149" i="2"/>
  <c r="AW149" i="2"/>
  <c r="AU149" i="2"/>
  <c r="AS149" i="2"/>
  <c r="AA149" i="2"/>
  <c r="Z149" i="2"/>
  <c r="BM148" i="2"/>
  <c r="BK148" i="2"/>
  <c r="BI148" i="2"/>
  <c r="BG148" i="2"/>
  <c r="BE148" i="2"/>
  <c r="BC148" i="2"/>
  <c r="BA148" i="2"/>
  <c r="AY148" i="2"/>
  <c r="AW148" i="2"/>
  <c r="AU148" i="2"/>
  <c r="AS148" i="2"/>
  <c r="AA148" i="2"/>
  <c r="Z148" i="2"/>
  <c r="BM147" i="2"/>
  <c r="BK147" i="2"/>
  <c r="BI147" i="2"/>
  <c r="BG147" i="2"/>
  <c r="BE147" i="2"/>
  <c r="BC147" i="2"/>
  <c r="BA147" i="2"/>
  <c r="AY147" i="2"/>
  <c r="AW147" i="2"/>
  <c r="AU147" i="2"/>
  <c r="AS147" i="2"/>
  <c r="AA147" i="2"/>
  <c r="Z147" i="2"/>
  <c r="BM146" i="2"/>
  <c r="BK146" i="2"/>
  <c r="BI146" i="2"/>
  <c r="BG146" i="2"/>
  <c r="BE146" i="2"/>
  <c r="BC146" i="2"/>
  <c r="BA146" i="2"/>
  <c r="AY146" i="2"/>
  <c r="AW146" i="2"/>
  <c r="AU146" i="2"/>
  <c r="AS146" i="2"/>
  <c r="AA146" i="2"/>
  <c r="Z146" i="2"/>
  <c r="BM145" i="2"/>
  <c r="BK145" i="2"/>
  <c r="BI145" i="2"/>
  <c r="BG145" i="2"/>
  <c r="BE145" i="2"/>
  <c r="BC145" i="2"/>
  <c r="BA145" i="2"/>
  <c r="AY145" i="2"/>
  <c r="AW145" i="2"/>
  <c r="AU145" i="2"/>
  <c r="AS145" i="2"/>
  <c r="AA145" i="2"/>
  <c r="Z145" i="2"/>
  <c r="BM144" i="2"/>
  <c r="BK144" i="2"/>
  <c r="BI144" i="2"/>
  <c r="BG144" i="2"/>
  <c r="BE144" i="2"/>
  <c r="BC144" i="2"/>
  <c r="BA144" i="2"/>
  <c r="AY144" i="2"/>
  <c r="AW144" i="2"/>
  <c r="AU144" i="2"/>
  <c r="AS144" i="2"/>
  <c r="AA144" i="2"/>
  <c r="Z144" i="2"/>
  <c r="BM143" i="2"/>
  <c r="BK143" i="2"/>
  <c r="BI143" i="2"/>
  <c r="BG143" i="2"/>
  <c r="BE143" i="2"/>
  <c r="BC143" i="2"/>
  <c r="BA143" i="2"/>
  <c r="AY143" i="2"/>
  <c r="AW143" i="2"/>
  <c r="AU143" i="2"/>
  <c r="AS143" i="2"/>
  <c r="AA143" i="2"/>
  <c r="Z143" i="2"/>
  <c r="BM142" i="2"/>
  <c r="BK142" i="2"/>
  <c r="BI142" i="2"/>
  <c r="BG142" i="2"/>
  <c r="BE142" i="2"/>
  <c r="BC142" i="2"/>
  <c r="BA142" i="2"/>
  <c r="AY142" i="2"/>
  <c r="AW142" i="2"/>
  <c r="AU142" i="2"/>
  <c r="AS142" i="2"/>
  <c r="AA142" i="2"/>
  <c r="Z142" i="2"/>
  <c r="BM141" i="2"/>
  <c r="BK141" i="2"/>
  <c r="BI141" i="2"/>
  <c r="BG141" i="2"/>
  <c r="BE141" i="2"/>
  <c r="BC141" i="2"/>
  <c r="BA141" i="2"/>
  <c r="AY141" i="2"/>
  <c r="AW141" i="2"/>
  <c r="AU141" i="2"/>
  <c r="AS141" i="2"/>
  <c r="AA141" i="2"/>
  <c r="Z141" i="2"/>
  <c r="BM140" i="2"/>
  <c r="BK140" i="2"/>
  <c r="BI140" i="2"/>
  <c r="BG140" i="2"/>
  <c r="BE140" i="2"/>
  <c r="BC140" i="2"/>
  <c r="BA140" i="2"/>
  <c r="AY140" i="2"/>
  <c r="AW140" i="2"/>
  <c r="AU140" i="2"/>
  <c r="AS140" i="2"/>
  <c r="AA140" i="2"/>
  <c r="Z140" i="2"/>
  <c r="BM139" i="2"/>
  <c r="BK139" i="2"/>
  <c r="BI139" i="2"/>
  <c r="BG139" i="2"/>
  <c r="BE139" i="2"/>
  <c r="BC139" i="2"/>
  <c r="BA139" i="2"/>
  <c r="AY139" i="2"/>
  <c r="AW139" i="2"/>
  <c r="AU139" i="2"/>
  <c r="AS139" i="2"/>
  <c r="AA139" i="2"/>
  <c r="Z139" i="2"/>
  <c r="BM138" i="2"/>
  <c r="BK138" i="2"/>
  <c r="BI138" i="2"/>
  <c r="BG138" i="2"/>
  <c r="BE138" i="2"/>
  <c r="BC138" i="2"/>
  <c r="BA138" i="2"/>
  <c r="AY138" i="2"/>
  <c r="AW138" i="2"/>
  <c r="AU138" i="2"/>
  <c r="AS138" i="2"/>
  <c r="AA138" i="2"/>
  <c r="Z138" i="2"/>
  <c r="BM137" i="2"/>
  <c r="BK137" i="2"/>
  <c r="BI137" i="2"/>
  <c r="BG137" i="2"/>
  <c r="BE137" i="2"/>
  <c r="BC137" i="2"/>
  <c r="BA137" i="2"/>
  <c r="AY137" i="2"/>
  <c r="AW137" i="2"/>
  <c r="AU137" i="2"/>
  <c r="AS137" i="2"/>
  <c r="AA137" i="2"/>
  <c r="Z137" i="2"/>
  <c r="BM136" i="2"/>
  <c r="BK136" i="2"/>
  <c r="BI136" i="2"/>
  <c r="BG136" i="2"/>
  <c r="BE136" i="2"/>
  <c r="BC136" i="2"/>
  <c r="BA136" i="2"/>
  <c r="AY136" i="2"/>
  <c r="AW136" i="2"/>
  <c r="AU136" i="2"/>
  <c r="AS136" i="2"/>
  <c r="AA136" i="2"/>
  <c r="Z136" i="2"/>
  <c r="BM135" i="2"/>
  <c r="BK135" i="2"/>
  <c r="BI135" i="2"/>
  <c r="BG135" i="2"/>
  <c r="BE135" i="2"/>
  <c r="BC135" i="2"/>
  <c r="BA135" i="2"/>
  <c r="AY135" i="2"/>
  <c r="AW135" i="2"/>
  <c r="AU135" i="2"/>
  <c r="AS135" i="2"/>
  <c r="AA135" i="2"/>
  <c r="Z135" i="2"/>
  <c r="BM134" i="2"/>
  <c r="BK134" i="2"/>
  <c r="BI134" i="2"/>
  <c r="BG134" i="2"/>
  <c r="BE134" i="2"/>
  <c r="BC134" i="2"/>
  <c r="BA134" i="2"/>
  <c r="AY134" i="2"/>
  <c r="AW134" i="2"/>
  <c r="AU134" i="2"/>
  <c r="AS134" i="2"/>
  <c r="AA134" i="2"/>
  <c r="Z134" i="2"/>
  <c r="BM133" i="2"/>
  <c r="BK133" i="2"/>
  <c r="BI133" i="2"/>
  <c r="BG133" i="2"/>
  <c r="BE133" i="2"/>
  <c r="BC133" i="2"/>
  <c r="BA133" i="2"/>
  <c r="AY133" i="2"/>
  <c r="AW133" i="2"/>
  <c r="AU133" i="2"/>
  <c r="AS133" i="2"/>
  <c r="AA133" i="2"/>
  <c r="Z133" i="2"/>
  <c r="BM132" i="2"/>
  <c r="BK132" i="2"/>
  <c r="BI132" i="2"/>
  <c r="BG132" i="2"/>
  <c r="BE132" i="2"/>
  <c r="BC132" i="2"/>
  <c r="BA132" i="2"/>
  <c r="AY132" i="2"/>
  <c r="AW132" i="2"/>
  <c r="AU132" i="2"/>
  <c r="AS132" i="2"/>
  <c r="AA132" i="2"/>
  <c r="Z132" i="2"/>
  <c r="BM131" i="2"/>
  <c r="BK131" i="2"/>
  <c r="BI131" i="2"/>
  <c r="BG131" i="2"/>
  <c r="BE131" i="2"/>
  <c r="BC131" i="2"/>
  <c r="BA131" i="2"/>
  <c r="AY131" i="2"/>
  <c r="AW131" i="2"/>
  <c r="AU131" i="2"/>
  <c r="AS131" i="2"/>
  <c r="AA131" i="2"/>
  <c r="Z131" i="2"/>
  <c r="BM130" i="2"/>
  <c r="BK130" i="2"/>
  <c r="BI130" i="2"/>
  <c r="BG130" i="2"/>
  <c r="BE130" i="2"/>
  <c r="BC130" i="2"/>
  <c r="BA130" i="2"/>
  <c r="AY130" i="2"/>
  <c r="AW130" i="2"/>
  <c r="AU130" i="2"/>
  <c r="AS130" i="2"/>
  <c r="AA130" i="2"/>
  <c r="Z130" i="2"/>
  <c r="BM129" i="2"/>
  <c r="BK129" i="2"/>
  <c r="BI129" i="2"/>
  <c r="BG129" i="2"/>
  <c r="BE129" i="2"/>
  <c r="BC129" i="2"/>
  <c r="BA129" i="2"/>
  <c r="AY129" i="2"/>
  <c r="AW129" i="2"/>
  <c r="AU129" i="2"/>
  <c r="AS129" i="2"/>
  <c r="AA129" i="2"/>
  <c r="Z129" i="2"/>
  <c r="BM128" i="2"/>
  <c r="BK128" i="2"/>
  <c r="BI128" i="2"/>
  <c r="BG128" i="2"/>
  <c r="BE128" i="2"/>
  <c r="BC128" i="2"/>
  <c r="BA128" i="2"/>
  <c r="AY128" i="2"/>
  <c r="AW128" i="2"/>
  <c r="AU128" i="2"/>
  <c r="AA128" i="2"/>
  <c r="Z128" i="2"/>
  <c r="BM127" i="2"/>
  <c r="BK127" i="2"/>
  <c r="BI127" i="2"/>
  <c r="BG127" i="2"/>
  <c r="BE127" i="2"/>
  <c r="BC127" i="2"/>
  <c r="BA127" i="2"/>
  <c r="AY127" i="2"/>
  <c r="AW127" i="2"/>
  <c r="AU127" i="2"/>
  <c r="AA127" i="2"/>
  <c r="Z127" i="2"/>
  <c r="BM126" i="2"/>
  <c r="BK126" i="2"/>
  <c r="BI126" i="2"/>
  <c r="BG126" i="2"/>
  <c r="BE126" i="2"/>
  <c r="BC126" i="2"/>
  <c r="BA126" i="2"/>
  <c r="AY126" i="2"/>
  <c r="AW126" i="2"/>
  <c r="AU126" i="2"/>
  <c r="AA126" i="2"/>
  <c r="Z126" i="2"/>
  <c r="BM125" i="2"/>
  <c r="BK125" i="2"/>
  <c r="BI125" i="2"/>
  <c r="BG125" i="2"/>
  <c r="BE125" i="2"/>
  <c r="BC125" i="2"/>
  <c r="BA125" i="2"/>
  <c r="AY125" i="2"/>
  <c r="AW125" i="2"/>
  <c r="AU125" i="2"/>
  <c r="AA125" i="2"/>
  <c r="Z125" i="2"/>
  <c r="BM124" i="2"/>
  <c r="BK124" i="2"/>
  <c r="BI124" i="2"/>
  <c r="BG124" i="2"/>
  <c r="BE124" i="2"/>
  <c r="BC124" i="2"/>
  <c r="BA124" i="2"/>
  <c r="AY124" i="2"/>
  <c r="AW124" i="2"/>
  <c r="AU124" i="2"/>
  <c r="AA124" i="2"/>
  <c r="Z124" i="2"/>
  <c r="BM123" i="2"/>
  <c r="BK123" i="2"/>
  <c r="BI123" i="2"/>
  <c r="BG123" i="2"/>
  <c r="BE123" i="2"/>
  <c r="BC123" i="2"/>
  <c r="BA123" i="2"/>
  <c r="AY123" i="2"/>
  <c r="AW123" i="2"/>
  <c r="AU123" i="2"/>
  <c r="AA123" i="2"/>
  <c r="Z123" i="2"/>
  <c r="BM122" i="2"/>
  <c r="BK122" i="2"/>
  <c r="BI122" i="2"/>
  <c r="BG122" i="2"/>
  <c r="BE122" i="2"/>
  <c r="BC122" i="2"/>
  <c r="BA122" i="2"/>
  <c r="AY122" i="2"/>
  <c r="AW122" i="2"/>
  <c r="AU122" i="2"/>
  <c r="AA122" i="2"/>
  <c r="Z122" i="2"/>
  <c r="BM121" i="2"/>
  <c r="BK121" i="2"/>
  <c r="BI121" i="2"/>
  <c r="BG121" i="2"/>
  <c r="BE121" i="2"/>
  <c r="BC121" i="2"/>
  <c r="BA121" i="2"/>
  <c r="AY121" i="2"/>
  <c r="AW121" i="2"/>
  <c r="AU121" i="2"/>
  <c r="AA121" i="2"/>
  <c r="Z121" i="2"/>
  <c r="BM120" i="2"/>
  <c r="BK120" i="2"/>
  <c r="BI120" i="2"/>
  <c r="BG120" i="2"/>
  <c r="BE120" i="2"/>
  <c r="BC120" i="2"/>
  <c r="BA120" i="2"/>
  <c r="AY120" i="2"/>
  <c r="AW120" i="2"/>
  <c r="AU120" i="2"/>
  <c r="AA120" i="2"/>
  <c r="Z120" i="2"/>
  <c r="BM119" i="2"/>
  <c r="BK119" i="2"/>
  <c r="BI119" i="2"/>
  <c r="BG119" i="2"/>
  <c r="BE119" i="2"/>
  <c r="BC119" i="2"/>
  <c r="BA119" i="2"/>
  <c r="AY119" i="2"/>
  <c r="AW119" i="2"/>
  <c r="AU119" i="2"/>
  <c r="AA119" i="2"/>
  <c r="Z119" i="2"/>
  <c r="BM118" i="2"/>
  <c r="BK118" i="2"/>
  <c r="BI118" i="2"/>
  <c r="BG118" i="2"/>
  <c r="BE118" i="2"/>
  <c r="BC118" i="2"/>
  <c r="BA118" i="2"/>
  <c r="AY118" i="2"/>
  <c r="AW118" i="2"/>
  <c r="AU118" i="2"/>
  <c r="AA118" i="2"/>
  <c r="Z118" i="2"/>
  <c r="BM117" i="2"/>
  <c r="BK117" i="2"/>
  <c r="BI117" i="2"/>
  <c r="BG117" i="2"/>
  <c r="BE117" i="2"/>
  <c r="BC117" i="2"/>
  <c r="BA117" i="2"/>
  <c r="AY117" i="2"/>
  <c r="AW117" i="2"/>
  <c r="AU117" i="2"/>
  <c r="AA117" i="2"/>
  <c r="Z117" i="2"/>
  <c r="BM116" i="2"/>
  <c r="BK116" i="2"/>
  <c r="BI116" i="2"/>
  <c r="BG116" i="2"/>
  <c r="BE116" i="2"/>
  <c r="BC116" i="2"/>
  <c r="BA116" i="2"/>
  <c r="AY116" i="2"/>
  <c r="AW116" i="2"/>
  <c r="AU116" i="2"/>
  <c r="AA116" i="2"/>
  <c r="Z116" i="2"/>
  <c r="BM115" i="2"/>
  <c r="BK115" i="2"/>
  <c r="BI115" i="2"/>
  <c r="BG115" i="2"/>
  <c r="BE115" i="2"/>
  <c r="BC115" i="2"/>
  <c r="BA115" i="2"/>
  <c r="AY115" i="2"/>
  <c r="AW115" i="2"/>
  <c r="AU115" i="2"/>
  <c r="AA115" i="2"/>
  <c r="Z115" i="2"/>
  <c r="BM114" i="2"/>
  <c r="BK114" i="2"/>
  <c r="BI114" i="2"/>
  <c r="BG114" i="2"/>
  <c r="BE114" i="2"/>
  <c r="BC114" i="2"/>
  <c r="BA114" i="2"/>
  <c r="AY114" i="2"/>
  <c r="AW114" i="2"/>
  <c r="AU114" i="2"/>
  <c r="AA114" i="2"/>
  <c r="Z114" i="2"/>
  <c r="BM113" i="2"/>
  <c r="BK113" i="2"/>
  <c r="BI113" i="2"/>
  <c r="BG113" i="2"/>
  <c r="BE113" i="2"/>
  <c r="BC113" i="2"/>
  <c r="BA113" i="2"/>
  <c r="AY113" i="2"/>
  <c r="AW113" i="2"/>
  <c r="AU113" i="2"/>
  <c r="AA113" i="2"/>
  <c r="Z113" i="2"/>
  <c r="BM112" i="2"/>
  <c r="BK112" i="2"/>
  <c r="BI112" i="2"/>
  <c r="BG112" i="2"/>
  <c r="BE112" i="2"/>
  <c r="BC112" i="2"/>
  <c r="BA112" i="2"/>
  <c r="AY112" i="2"/>
  <c r="AW112" i="2"/>
  <c r="AU112" i="2"/>
  <c r="AA112" i="2"/>
  <c r="Z112" i="2"/>
  <c r="BM111" i="2"/>
  <c r="BK111" i="2"/>
  <c r="BI111" i="2"/>
  <c r="BG111" i="2"/>
  <c r="BE111" i="2"/>
  <c r="BC111" i="2"/>
  <c r="BA111" i="2"/>
  <c r="AY111" i="2"/>
  <c r="AW111" i="2"/>
  <c r="AU111" i="2"/>
  <c r="AA111" i="2"/>
  <c r="Z111" i="2"/>
  <c r="BM110" i="2"/>
  <c r="BK110" i="2"/>
  <c r="BI110" i="2"/>
  <c r="BG110" i="2"/>
  <c r="BE110" i="2"/>
  <c r="BC110" i="2"/>
  <c r="BA110" i="2"/>
  <c r="AY110" i="2"/>
  <c r="AW110" i="2"/>
  <c r="AU110" i="2"/>
  <c r="AA110" i="2"/>
  <c r="Z110" i="2"/>
  <c r="BM109" i="2"/>
  <c r="BK109" i="2"/>
  <c r="BI109" i="2"/>
  <c r="BG109" i="2"/>
  <c r="BE109" i="2"/>
  <c r="BC109" i="2"/>
  <c r="BA109" i="2"/>
  <c r="AY109" i="2"/>
  <c r="AW109" i="2"/>
  <c r="AU109" i="2"/>
  <c r="AA109" i="2"/>
  <c r="Z109" i="2"/>
  <c r="BM108" i="2"/>
  <c r="BK108" i="2"/>
  <c r="BI108" i="2"/>
  <c r="BG108" i="2"/>
  <c r="BE108" i="2"/>
  <c r="BC108" i="2"/>
  <c r="BA108" i="2"/>
  <c r="AY108" i="2"/>
  <c r="AW108" i="2"/>
  <c r="AU108" i="2"/>
  <c r="AA108" i="2"/>
  <c r="Z108" i="2"/>
  <c r="BM107" i="2"/>
  <c r="BK107" i="2"/>
  <c r="BI107" i="2"/>
  <c r="BG107" i="2"/>
  <c r="BE107" i="2"/>
  <c r="BC107" i="2"/>
  <c r="BA107" i="2"/>
  <c r="AY107" i="2"/>
  <c r="AW107" i="2"/>
  <c r="AU107" i="2"/>
  <c r="AA107" i="2"/>
  <c r="Z107" i="2"/>
  <c r="BM106" i="2"/>
  <c r="BK106" i="2"/>
  <c r="BI106" i="2"/>
  <c r="BG106" i="2"/>
  <c r="BE106" i="2"/>
  <c r="BC106" i="2"/>
  <c r="BA106" i="2"/>
  <c r="AY106" i="2"/>
  <c r="AW106" i="2"/>
  <c r="AU106" i="2"/>
  <c r="AA106" i="2"/>
  <c r="Z106" i="2"/>
  <c r="BM105" i="2"/>
  <c r="BK105" i="2"/>
  <c r="BI105" i="2"/>
  <c r="BG105" i="2"/>
  <c r="BE105" i="2"/>
  <c r="BC105" i="2"/>
  <c r="BA105" i="2"/>
  <c r="AY105" i="2"/>
  <c r="AW105" i="2"/>
  <c r="AU105" i="2"/>
  <c r="AA105" i="2"/>
  <c r="Z105" i="2"/>
  <c r="BM104" i="2"/>
  <c r="BK104" i="2"/>
  <c r="BI104" i="2"/>
  <c r="BG104" i="2"/>
  <c r="BE104" i="2"/>
  <c r="BC104" i="2"/>
  <c r="BA104" i="2"/>
  <c r="AY104" i="2"/>
  <c r="AW104" i="2"/>
  <c r="AU104" i="2"/>
  <c r="AA104" i="2"/>
  <c r="Z104" i="2"/>
  <c r="BM103" i="2"/>
  <c r="BK103" i="2"/>
  <c r="BI103" i="2"/>
  <c r="BG103" i="2"/>
  <c r="BE103" i="2"/>
  <c r="BC103" i="2"/>
  <c r="BA103" i="2"/>
  <c r="AY103" i="2"/>
  <c r="AW103" i="2"/>
  <c r="AU103" i="2"/>
  <c r="AA103" i="2"/>
  <c r="Z103" i="2"/>
  <c r="BM102" i="2"/>
  <c r="BK102" i="2"/>
  <c r="BI102" i="2"/>
  <c r="BG102" i="2"/>
  <c r="BE102" i="2"/>
  <c r="BC102" i="2"/>
  <c r="BA102" i="2"/>
  <c r="AY102" i="2"/>
  <c r="AW102" i="2"/>
  <c r="AU102" i="2"/>
  <c r="AA102" i="2"/>
  <c r="Z102" i="2"/>
  <c r="BM101" i="2"/>
  <c r="BK101" i="2"/>
  <c r="BI101" i="2"/>
  <c r="BG101" i="2"/>
  <c r="BE101" i="2"/>
  <c r="BC101" i="2"/>
  <c r="BA101" i="2"/>
  <c r="AY101" i="2"/>
  <c r="AW101" i="2"/>
  <c r="AU101" i="2"/>
  <c r="AA101" i="2"/>
  <c r="Z101" i="2"/>
  <c r="BM100" i="2"/>
  <c r="BK100" i="2"/>
  <c r="BI100" i="2"/>
  <c r="BG100" i="2"/>
  <c r="BE100" i="2"/>
  <c r="BC100" i="2"/>
  <c r="BA100" i="2"/>
  <c r="AY100" i="2"/>
  <c r="AW100" i="2"/>
  <c r="AU100" i="2"/>
  <c r="AA100" i="2"/>
  <c r="Z100" i="2"/>
  <c r="BM99" i="2"/>
  <c r="BK99" i="2"/>
  <c r="BI99" i="2"/>
  <c r="BG99" i="2"/>
  <c r="BE99" i="2"/>
  <c r="BC99" i="2"/>
  <c r="BA99" i="2"/>
  <c r="AY99" i="2"/>
  <c r="AW99" i="2"/>
  <c r="AU99" i="2"/>
  <c r="AA99" i="2"/>
  <c r="Z99" i="2"/>
  <c r="BM98" i="2"/>
  <c r="BK98" i="2"/>
  <c r="BI98" i="2"/>
  <c r="BG98" i="2"/>
  <c r="BE98" i="2"/>
  <c r="BC98" i="2"/>
  <c r="BA98" i="2"/>
  <c r="AY98" i="2"/>
  <c r="AW98" i="2"/>
  <c r="AU98" i="2"/>
  <c r="AA98" i="2"/>
  <c r="Z98" i="2"/>
  <c r="BM97" i="2"/>
  <c r="BK97" i="2"/>
  <c r="BI97" i="2"/>
  <c r="BG97" i="2"/>
  <c r="BE97" i="2"/>
  <c r="BC97" i="2"/>
  <c r="BA97" i="2"/>
  <c r="AY97" i="2"/>
  <c r="AW97" i="2"/>
  <c r="AU97" i="2"/>
  <c r="AA97" i="2"/>
  <c r="Z97" i="2"/>
  <c r="BM96" i="2"/>
  <c r="BK96" i="2"/>
  <c r="BI96" i="2"/>
  <c r="BG96" i="2"/>
  <c r="BE96" i="2"/>
  <c r="BC96" i="2"/>
  <c r="BA96" i="2"/>
  <c r="AY96" i="2"/>
  <c r="AW96" i="2"/>
  <c r="AU96" i="2"/>
  <c r="AA96" i="2"/>
  <c r="Z96" i="2"/>
  <c r="BM95" i="2"/>
  <c r="BK95" i="2"/>
  <c r="BI95" i="2"/>
  <c r="BG95" i="2"/>
  <c r="BE95" i="2"/>
  <c r="BC95" i="2"/>
  <c r="BA95" i="2"/>
  <c r="AY95" i="2"/>
  <c r="AW95" i="2"/>
  <c r="AU95" i="2"/>
  <c r="AA95" i="2"/>
  <c r="Z95" i="2"/>
  <c r="BM94" i="2"/>
  <c r="BK94" i="2"/>
  <c r="BI94" i="2"/>
  <c r="BG94" i="2"/>
  <c r="BE94" i="2"/>
  <c r="BC94" i="2"/>
  <c r="BA94" i="2"/>
  <c r="AY94" i="2"/>
  <c r="AW94" i="2"/>
  <c r="AU94" i="2"/>
  <c r="AA94" i="2"/>
  <c r="Z94" i="2"/>
  <c r="BM93" i="2"/>
  <c r="BK93" i="2"/>
  <c r="BI93" i="2"/>
  <c r="BG93" i="2"/>
  <c r="BE93" i="2"/>
  <c r="BC93" i="2"/>
  <c r="BA93" i="2"/>
  <c r="AY93" i="2"/>
  <c r="AW93" i="2"/>
  <c r="AU93" i="2"/>
  <c r="AA93" i="2"/>
  <c r="Z93" i="2"/>
  <c r="BM92" i="2"/>
  <c r="BK92" i="2"/>
  <c r="BI92" i="2"/>
  <c r="BG92" i="2"/>
  <c r="BE92" i="2"/>
  <c r="BC92" i="2"/>
  <c r="BA92" i="2"/>
  <c r="AY92" i="2"/>
  <c r="AW92" i="2"/>
  <c r="AU92" i="2"/>
  <c r="AA92" i="2"/>
  <c r="Z92" i="2"/>
  <c r="BM91" i="2"/>
  <c r="BK91" i="2"/>
  <c r="BI91" i="2"/>
  <c r="BG91" i="2"/>
  <c r="BE91" i="2"/>
  <c r="BC91" i="2"/>
  <c r="BA91" i="2"/>
  <c r="AY91" i="2"/>
  <c r="AW91" i="2"/>
  <c r="AU91" i="2"/>
  <c r="AA91" i="2"/>
  <c r="Z91" i="2"/>
  <c r="BM90" i="2"/>
  <c r="BK90" i="2"/>
  <c r="BI90" i="2"/>
  <c r="BG90" i="2"/>
  <c r="BE90" i="2"/>
  <c r="BC90" i="2"/>
  <c r="BA90" i="2"/>
  <c r="AY90" i="2"/>
  <c r="AW90" i="2"/>
  <c r="AU90" i="2"/>
  <c r="AA90" i="2"/>
  <c r="Z90" i="2"/>
  <c r="BM89" i="2"/>
  <c r="BK89" i="2"/>
  <c r="BI89" i="2"/>
  <c r="BG89" i="2"/>
  <c r="BE89" i="2"/>
  <c r="BC89" i="2"/>
  <c r="BA89" i="2"/>
  <c r="AY89" i="2"/>
  <c r="AW89" i="2"/>
  <c r="AU89" i="2"/>
  <c r="AA89" i="2"/>
  <c r="Z89" i="2"/>
  <c r="BM88" i="2"/>
  <c r="BK88" i="2"/>
  <c r="BI88" i="2"/>
  <c r="BG88" i="2"/>
  <c r="BE88" i="2"/>
  <c r="BC88" i="2"/>
  <c r="BA88" i="2"/>
  <c r="AY88" i="2"/>
  <c r="AW88" i="2"/>
  <c r="AU88" i="2"/>
  <c r="AA88" i="2"/>
  <c r="Z88" i="2"/>
  <c r="BM87" i="2"/>
  <c r="BK87" i="2"/>
  <c r="BI87" i="2"/>
  <c r="BG87" i="2"/>
  <c r="BE87" i="2"/>
  <c r="BC87" i="2"/>
  <c r="BA87" i="2"/>
  <c r="AY87" i="2"/>
  <c r="AW87" i="2"/>
  <c r="AU87" i="2"/>
  <c r="AA87" i="2"/>
  <c r="Z87" i="2"/>
  <c r="BM86" i="2"/>
  <c r="BK86" i="2"/>
  <c r="BI86" i="2"/>
  <c r="BG86" i="2"/>
  <c r="BE86" i="2"/>
  <c r="BC86" i="2"/>
  <c r="BA86" i="2"/>
  <c r="AY86" i="2"/>
  <c r="AW86" i="2"/>
  <c r="AU86" i="2"/>
  <c r="AA86" i="2"/>
  <c r="Z86" i="2"/>
  <c r="BM85" i="2"/>
  <c r="BK85" i="2"/>
  <c r="BI85" i="2"/>
  <c r="BG85" i="2"/>
  <c r="BE85" i="2"/>
  <c r="BC85" i="2"/>
  <c r="BA85" i="2"/>
  <c r="AY85" i="2"/>
  <c r="AW85" i="2"/>
  <c r="AU85" i="2"/>
  <c r="AA85" i="2"/>
  <c r="Z85" i="2"/>
  <c r="BM84" i="2"/>
  <c r="BK84" i="2"/>
  <c r="BI84" i="2"/>
  <c r="BG84" i="2"/>
  <c r="BE84" i="2"/>
  <c r="BC84" i="2"/>
  <c r="BA84" i="2"/>
  <c r="AY84" i="2"/>
  <c r="AW84" i="2"/>
  <c r="AU84" i="2"/>
  <c r="AA84" i="2"/>
  <c r="Z84" i="2"/>
  <c r="BM83" i="2"/>
  <c r="BK83" i="2"/>
  <c r="BI83" i="2"/>
  <c r="BG83" i="2"/>
  <c r="BE83" i="2"/>
  <c r="BC83" i="2"/>
  <c r="BA83" i="2"/>
  <c r="AY83" i="2"/>
  <c r="AW83" i="2"/>
  <c r="AU83" i="2"/>
  <c r="AA83" i="2"/>
  <c r="Z83" i="2"/>
  <c r="BM82" i="2"/>
  <c r="BK82" i="2"/>
  <c r="BI82" i="2"/>
  <c r="BG82" i="2"/>
  <c r="BE82" i="2"/>
  <c r="BC82" i="2"/>
  <c r="BA82" i="2"/>
  <c r="AY82" i="2"/>
  <c r="AW82" i="2"/>
  <c r="AU82" i="2"/>
  <c r="AA82" i="2"/>
  <c r="Z82" i="2"/>
  <c r="BM81" i="2"/>
  <c r="BK81" i="2"/>
  <c r="BI81" i="2"/>
  <c r="BG81" i="2"/>
  <c r="BE81" i="2"/>
  <c r="BC81" i="2"/>
  <c r="BA81" i="2"/>
  <c r="AY81" i="2"/>
  <c r="AW81" i="2"/>
  <c r="AU81" i="2"/>
  <c r="AA81" i="2"/>
  <c r="Z81" i="2"/>
  <c r="BM80" i="2"/>
  <c r="BK80" i="2"/>
  <c r="BI80" i="2"/>
  <c r="BG80" i="2"/>
  <c r="BE80" i="2"/>
  <c r="BC80" i="2"/>
  <c r="BA80" i="2"/>
  <c r="AY80" i="2"/>
  <c r="AW80" i="2"/>
  <c r="AU80" i="2"/>
  <c r="AA80" i="2"/>
  <c r="Z80" i="2"/>
  <c r="BM79" i="2"/>
  <c r="BK79" i="2"/>
  <c r="BI79" i="2"/>
  <c r="BG79" i="2"/>
  <c r="BE79" i="2"/>
  <c r="BC79" i="2"/>
  <c r="BA79" i="2"/>
  <c r="AY79" i="2"/>
  <c r="AW79" i="2"/>
  <c r="AU79" i="2"/>
  <c r="AA79" i="2"/>
  <c r="Z79" i="2"/>
  <c r="BM78" i="2"/>
  <c r="BK78" i="2"/>
  <c r="BI78" i="2"/>
  <c r="BG78" i="2"/>
  <c r="BE78" i="2"/>
  <c r="BC78" i="2"/>
  <c r="BA78" i="2"/>
  <c r="AY78" i="2"/>
  <c r="AW78" i="2"/>
  <c r="AU78" i="2"/>
  <c r="AA78" i="2"/>
  <c r="Z78" i="2"/>
  <c r="BM77" i="2"/>
  <c r="BK77" i="2"/>
  <c r="BI77" i="2"/>
  <c r="BG77" i="2"/>
  <c r="BE77" i="2"/>
  <c r="BC77" i="2"/>
  <c r="BA77" i="2"/>
  <c r="AY77" i="2"/>
  <c r="AW77" i="2"/>
  <c r="AU77" i="2"/>
  <c r="AA77" i="2"/>
  <c r="Z77" i="2"/>
  <c r="BM76" i="2"/>
  <c r="BK76" i="2"/>
  <c r="BI76" i="2"/>
  <c r="BG76" i="2"/>
  <c r="BE76" i="2"/>
  <c r="BC76" i="2"/>
  <c r="BA76" i="2"/>
  <c r="AY76" i="2"/>
  <c r="AW76" i="2"/>
  <c r="AU76" i="2"/>
  <c r="AA76" i="2"/>
  <c r="Z76" i="2"/>
  <c r="BM75" i="2"/>
  <c r="BK75" i="2"/>
  <c r="BI75" i="2"/>
  <c r="BG75" i="2"/>
  <c r="BE75" i="2"/>
  <c r="BC75" i="2"/>
  <c r="BA75" i="2"/>
  <c r="AY75" i="2"/>
  <c r="AW75" i="2"/>
  <c r="AU75" i="2"/>
  <c r="AA75" i="2"/>
  <c r="Z75" i="2"/>
  <c r="BM74" i="2"/>
  <c r="BK74" i="2"/>
  <c r="BI74" i="2"/>
  <c r="BG74" i="2"/>
  <c r="BE74" i="2"/>
  <c r="BC74" i="2"/>
  <c r="BA74" i="2"/>
  <c r="AY74" i="2"/>
  <c r="AW74" i="2"/>
  <c r="AU74" i="2"/>
  <c r="AA74" i="2"/>
  <c r="Z74" i="2"/>
  <c r="BM73" i="2"/>
  <c r="BK73" i="2"/>
  <c r="BI73" i="2"/>
  <c r="BG73" i="2"/>
  <c r="BE73" i="2"/>
  <c r="BC73" i="2"/>
  <c r="BA73" i="2"/>
  <c r="AY73" i="2"/>
  <c r="AW73" i="2"/>
  <c r="AU73" i="2"/>
  <c r="AA73" i="2"/>
  <c r="Z73" i="2"/>
  <c r="BM72" i="2"/>
  <c r="BK72" i="2"/>
  <c r="BI72" i="2"/>
  <c r="BG72" i="2"/>
  <c r="BE72" i="2"/>
  <c r="BC72" i="2"/>
  <c r="BA72" i="2"/>
  <c r="AY72" i="2"/>
  <c r="AW72" i="2"/>
  <c r="AU72" i="2"/>
  <c r="AA72" i="2"/>
  <c r="Z72" i="2"/>
  <c r="BM71" i="2"/>
  <c r="BK71" i="2"/>
  <c r="BI71" i="2"/>
  <c r="BG71" i="2"/>
  <c r="BE71" i="2"/>
  <c r="BC71" i="2"/>
  <c r="BA71" i="2"/>
  <c r="AY71" i="2"/>
  <c r="AW71" i="2"/>
  <c r="AU71" i="2"/>
  <c r="AA71" i="2"/>
  <c r="Z71" i="2"/>
  <c r="BM70" i="2"/>
  <c r="BK70" i="2"/>
  <c r="BI70" i="2"/>
  <c r="BG70" i="2"/>
  <c r="BE70" i="2"/>
  <c r="BC70" i="2"/>
  <c r="BA70" i="2"/>
  <c r="AY70" i="2"/>
  <c r="AW70" i="2"/>
  <c r="AU70" i="2"/>
  <c r="AA70" i="2"/>
  <c r="Z70" i="2"/>
  <c r="BM69" i="2"/>
  <c r="BK69" i="2"/>
  <c r="BI69" i="2"/>
  <c r="BG69" i="2"/>
  <c r="BE69" i="2"/>
  <c r="BC69" i="2"/>
  <c r="BA69" i="2"/>
  <c r="AY69" i="2"/>
  <c r="AW69" i="2"/>
  <c r="AU69" i="2"/>
  <c r="AA69" i="2"/>
  <c r="Z69" i="2"/>
  <c r="BM68" i="2"/>
  <c r="BK68" i="2"/>
  <c r="BI68" i="2"/>
  <c r="BG68" i="2"/>
  <c r="BE68" i="2"/>
  <c r="BC68" i="2"/>
  <c r="BA68" i="2"/>
  <c r="AY68" i="2"/>
  <c r="AW68" i="2"/>
  <c r="AU68" i="2"/>
  <c r="AA68" i="2"/>
  <c r="Z68" i="2"/>
  <c r="BM67" i="2"/>
  <c r="BK67" i="2"/>
  <c r="BI67" i="2"/>
  <c r="BG67" i="2"/>
  <c r="BE67" i="2"/>
  <c r="BC67" i="2"/>
  <c r="BA67" i="2"/>
  <c r="AY67" i="2"/>
  <c r="AW67" i="2"/>
  <c r="AU67" i="2"/>
  <c r="AA67" i="2"/>
  <c r="Z67" i="2"/>
  <c r="BM66" i="2"/>
  <c r="BK66" i="2"/>
  <c r="BI66" i="2"/>
  <c r="BG66" i="2"/>
  <c r="BE66" i="2"/>
  <c r="BC66" i="2"/>
  <c r="BA66" i="2"/>
  <c r="AY66" i="2"/>
  <c r="AW66" i="2"/>
  <c r="AU66" i="2"/>
  <c r="AA66" i="2"/>
  <c r="Z66" i="2"/>
  <c r="BM65" i="2"/>
  <c r="BK65" i="2"/>
  <c r="BI65" i="2"/>
  <c r="BG65" i="2"/>
  <c r="BE65" i="2"/>
  <c r="BC65" i="2"/>
  <c r="BA65" i="2"/>
  <c r="AY65" i="2"/>
  <c r="AW65" i="2"/>
  <c r="AU65" i="2"/>
  <c r="AA65" i="2"/>
  <c r="Z65" i="2"/>
  <c r="BM64" i="2"/>
  <c r="BK64" i="2"/>
  <c r="BI64" i="2"/>
  <c r="BG64" i="2"/>
  <c r="BE64" i="2"/>
  <c r="BC64" i="2"/>
  <c r="BA64" i="2"/>
  <c r="AY64" i="2"/>
  <c r="AW64" i="2"/>
  <c r="AU64" i="2"/>
  <c r="AA64" i="2"/>
  <c r="Z64" i="2"/>
  <c r="BM63" i="2"/>
  <c r="BK63" i="2"/>
  <c r="BI63" i="2"/>
  <c r="BG63" i="2"/>
  <c r="BE63" i="2"/>
  <c r="BC63" i="2"/>
  <c r="BA63" i="2"/>
  <c r="AY63" i="2"/>
  <c r="AW63" i="2"/>
  <c r="AU63" i="2"/>
  <c r="AA63" i="2"/>
  <c r="Z63" i="2"/>
  <c r="BM62" i="2"/>
  <c r="BK62" i="2"/>
  <c r="BI62" i="2"/>
  <c r="BG62" i="2"/>
  <c r="BE62" i="2"/>
  <c r="BC62" i="2"/>
  <c r="BA62" i="2"/>
  <c r="AY62" i="2"/>
  <c r="AW62" i="2"/>
  <c r="AU62" i="2"/>
  <c r="AA62" i="2"/>
  <c r="Z62" i="2"/>
  <c r="BM61" i="2"/>
  <c r="BK61" i="2"/>
  <c r="BI61" i="2"/>
  <c r="BG61" i="2"/>
  <c r="BE61" i="2"/>
  <c r="BC61" i="2"/>
  <c r="BA61" i="2"/>
  <c r="AY61" i="2"/>
  <c r="AW61" i="2"/>
  <c r="AU61" i="2"/>
  <c r="AA61" i="2"/>
  <c r="Z61" i="2"/>
  <c r="BM60" i="2"/>
  <c r="BK60" i="2"/>
  <c r="BI60" i="2"/>
  <c r="BG60" i="2"/>
  <c r="BE60" i="2"/>
  <c r="BC60" i="2"/>
  <c r="BA60" i="2"/>
  <c r="AY60" i="2"/>
  <c r="AW60" i="2"/>
  <c r="AU60" i="2"/>
  <c r="AA60" i="2"/>
  <c r="Z60" i="2"/>
  <c r="BM59" i="2"/>
  <c r="BK59" i="2"/>
  <c r="BI59" i="2"/>
  <c r="BG59" i="2"/>
  <c r="BE59" i="2"/>
  <c r="BC59" i="2"/>
  <c r="BA59" i="2"/>
  <c r="AY59" i="2"/>
  <c r="AW59" i="2"/>
  <c r="AU59" i="2"/>
  <c r="AA59" i="2"/>
  <c r="Z59" i="2"/>
  <c r="BM58" i="2"/>
  <c r="BK58" i="2"/>
  <c r="BI58" i="2"/>
  <c r="BG58" i="2"/>
  <c r="BE58" i="2"/>
  <c r="BC58" i="2"/>
  <c r="BA58" i="2"/>
  <c r="AY58" i="2"/>
  <c r="AW58" i="2"/>
  <c r="AU58" i="2"/>
  <c r="AA58" i="2"/>
  <c r="Z58" i="2"/>
  <c r="BM57" i="2"/>
  <c r="BK57" i="2"/>
  <c r="BI57" i="2"/>
  <c r="BG57" i="2"/>
  <c r="BE57" i="2"/>
  <c r="BC57" i="2"/>
  <c r="BA57" i="2"/>
  <c r="AY57" i="2"/>
  <c r="AW57" i="2"/>
  <c r="AU57" i="2"/>
  <c r="AA57" i="2"/>
  <c r="Z57" i="2"/>
  <c r="BM56" i="2"/>
  <c r="BK56" i="2"/>
  <c r="BI56" i="2"/>
  <c r="BG56" i="2"/>
  <c r="BE56" i="2"/>
  <c r="BA56" i="2"/>
  <c r="AY56" i="2"/>
  <c r="AW56" i="2"/>
  <c r="AU56" i="2"/>
  <c r="AA56" i="2"/>
  <c r="Z56" i="2"/>
  <c r="BM55" i="2"/>
  <c r="BK55" i="2"/>
  <c r="BI55" i="2"/>
  <c r="BG55" i="2"/>
  <c r="BE55" i="2"/>
  <c r="BA55" i="2"/>
  <c r="AY55" i="2"/>
  <c r="AW55" i="2"/>
  <c r="AU55" i="2"/>
  <c r="AA55" i="2"/>
  <c r="Z55" i="2"/>
  <c r="BM54" i="2"/>
  <c r="BK54" i="2"/>
  <c r="BI54" i="2"/>
  <c r="BG54" i="2"/>
  <c r="BE54" i="2"/>
  <c r="BA54" i="2"/>
  <c r="AY54" i="2"/>
  <c r="AW54" i="2"/>
  <c r="AU54" i="2"/>
  <c r="AA54" i="2"/>
  <c r="Z54" i="2"/>
  <c r="BM53" i="2"/>
  <c r="BK53" i="2"/>
  <c r="BI53" i="2"/>
  <c r="BG53" i="2"/>
  <c r="BE53" i="2"/>
  <c r="BA53" i="2"/>
  <c r="AY53" i="2"/>
  <c r="AW53" i="2"/>
  <c r="AU53" i="2"/>
  <c r="AA53" i="2"/>
  <c r="Z53" i="2"/>
  <c r="BM52" i="2"/>
  <c r="BK52" i="2"/>
  <c r="BI52" i="2"/>
  <c r="BG52" i="2"/>
  <c r="BE52" i="2"/>
  <c r="BA52" i="2"/>
  <c r="AY52" i="2"/>
  <c r="AW52" i="2"/>
  <c r="AU52" i="2"/>
  <c r="AA52" i="2"/>
  <c r="Z52" i="2"/>
  <c r="BM51" i="2"/>
  <c r="BK51" i="2"/>
  <c r="BI51" i="2"/>
  <c r="BG51" i="2"/>
  <c r="BE51" i="2"/>
  <c r="BA51" i="2"/>
  <c r="AY51" i="2"/>
  <c r="AW51" i="2"/>
  <c r="AU51" i="2"/>
  <c r="AA51" i="2"/>
  <c r="Z51" i="2"/>
  <c r="BM50" i="2"/>
  <c r="BK50" i="2"/>
  <c r="BI50" i="2"/>
  <c r="BG50" i="2"/>
  <c r="BE50" i="2"/>
  <c r="BA50" i="2"/>
  <c r="AY50" i="2"/>
  <c r="AW50" i="2"/>
  <c r="AU50" i="2"/>
  <c r="AA50" i="2"/>
  <c r="Z50" i="2"/>
  <c r="BM49" i="2"/>
  <c r="BK49" i="2"/>
  <c r="BI49" i="2"/>
  <c r="BG49" i="2"/>
  <c r="BE49" i="2"/>
  <c r="BA49" i="2"/>
  <c r="AY49" i="2"/>
  <c r="AW49" i="2"/>
  <c r="AU49" i="2"/>
  <c r="AA49" i="2"/>
  <c r="Z49" i="2"/>
  <c r="BM48" i="2"/>
  <c r="BK48" i="2"/>
  <c r="BI48" i="2"/>
  <c r="BG48" i="2"/>
  <c r="BE48" i="2"/>
  <c r="BA48" i="2"/>
  <c r="AY48" i="2"/>
  <c r="AW48" i="2"/>
  <c r="AU48" i="2"/>
  <c r="AA48" i="2"/>
  <c r="Z48" i="2"/>
  <c r="BM47" i="2"/>
  <c r="BK47" i="2"/>
  <c r="BI47" i="2"/>
  <c r="BG47" i="2"/>
  <c r="BE47" i="2"/>
  <c r="BA47" i="2"/>
  <c r="AY47" i="2"/>
  <c r="AW47" i="2"/>
  <c r="AU47" i="2"/>
  <c r="AA47" i="2"/>
  <c r="Z47" i="2"/>
  <c r="BM46" i="2"/>
  <c r="BK46" i="2"/>
  <c r="BI46" i="2"/>
  <c r="BG46" i="2"/>
  <c r="BE46" i="2"/>
  <c r="BA46" i="2"/>
  <c r="AY46" i="2"/>
  <c r="AW46" i="2"/>
  <c r="AU46" i="2"/>
  <c r="AA46" i="2"/>
  <c r="Z46" i="2"/>
  <c r="BM45" i="2"/>
  <c r="BK45" i="2"/>
  <c r="BI45" i="2"/>
  <c r="BG45" i="2"/>
  <c r="BE45" i="2"/>
  <c r="BA45" i="2"/>
  <c r="AY45" i="2"/>
  <c r="AW45" i="2"/>
  <c r="AU45" i="2"/>
  <c r="AA45" i="2"/>
  <c r="Z45" i="2"/>
  <c r="BM44" i="2"/>
  <c r="BK44" i="2"/>
  <c r="BI44" i="2"/>
  <c r="BG44" i="2"/>
  <c r="BE44" i="2"/>
  <c r="BA44" i="2"/>
  <c r="AY44" i="2"/>
  <c r="AW44" i="2"/>
  <c r="AU44" i="2"/>
  <c r="AA44" i="2"/>
  <c r="Z44" i="2"/>
  <c r="BM43" i="2"/>
  <c r="BK43" i="2"/>
  <c r="BI43" i="2"/>
  <c r="BG43" i="2"/>
  <c r="BE43" i="2"/>
  <c r="BA43" i="2"/>
  <c r="AY43" i="2"/>
  <c r="AW43" i="2"/>
  <c r="AU43" i="2"/>
  <c r="AA43" i="2"/>
  <c r="Z43" i="2"/>
  <c r="BM42" i="2"/>
  <c r="BK42" i="2"/>
  <c r="BI42" i="2"/>
  <c r="BG42" i="2"/>
  <c r="BE42" i="2"/>
  <c r="BA42" i="2"/>
  <c r="AY42" i="2"/>
  <c r="AW42" i="2"/>
  <c r="AU42" i="2"/>
  <c r="AA42" i="2"/>
  <c r="Z42" i="2"/>
  <c r="BM41" i="2"/>
  <c r="BK41" i="2"/>
  <c r="BI41" i="2"/>
  <c r="BG41" i="2"/>
  <c r="BE41" i="2"/>
  <c r="BA41" i="2"/>
  <c r="AY41" i="2"/>
  <c r="AW41" i="2"/>
  <c r="AU41" i="2"/>
  <c r="AA41" i="2"/>
  <c r="Z41" i="2"/>
  <c r="BM40" i="2"/>
  <c r="BK40" i="2"/>
  <c r="BI40" i="2"/>
  <c r="BG40" i="2"/>
  <c r="BE40" i="2"/>
  <c r="BA40" i="2"/>
  <c r="AY40" i="2"/>
  <c r="AW40" i="2"/>
  <c r="AU40" i="2"/>
  <c r="AA40" i="2"/>
  <c r="Z40" i="2"/>
  <c r="BM39" i="2"/>
  <c r="BK39" i="2"/>
  <c r="BI39" i="2"/>
  <c r="BG39" i="2"/>
  <c r="BE39" i="2"/>
  <c r="BA39" i="2"/>
  <c r="AY39" i="2"/>
  <c r="AW39" i="2"/>
  <c r="AU39" i="2"/>
  <c r="AA39" i="2"/>
  <c r="Z39" i="2"/>
  <c r="BM38" i="2"/>
  <c r="BK38" i="2"/>
  <c r="BI38" i="2"/>
  <c r="BG38" i="2"/>
  <c r="BE38" i="2"/>
  <c r="BA38" i="2"/>
  <c r="AY38" i="2"/>
  <c r="AW38" i="2"/>
  <c r="AU38" i="2"/>
  <c r="AA38" i="2"/>
  <c r="Z38" i="2"/>
  <c r="BM37" i="2"/>
  <c r="BK37" i="2"/>
  <c r="BI37" i="2"/>
  <c r="BG37" i="2"/>
  <c r="BE37" i="2"/>
  <c r="BA37" i="2"/>
  <c r="AY37" i="2"/>
  <c r="AW37" i="2"/>
  <c r="AU37" i="2"/>
  <c r="AA37" i="2"/>
  <c r="Z37" i="2"/>
  <c r="BM36" i="2"/>
  <c r="BK36" i="2"/>
  <c r="BI36" i="2"/>
  <c r="BG36" i="2"/>
  <c r="BE36" i="2"/>
  <c r="BA36" i="2"/>
  <c r="AY36" i="2"/>
  <c r="AW36" i="2"/>
  <c r="AU36" i="2"/>
  <c r="AA36" i="2"/>
  <c r="Z36" i="2"/>
  <c r="BM35" i="2"/>
  <c r="BK35" i="2"/>
  <c r="BI35" i="2"/>
  <c r="BG35" i="2"/>
  <c r="BE35" i="2"/>
  <c r="BA35" i="2"/>
  <c r="AY35" i="2"/>
  <c r="AW35" i="2"/>
  <c r="AU35" i="2"/>
  <c r="AA35" i="2"/>
  <c r="Z35" i="2"/>
  <c r="BM34" i="2"/>
  <c r="BK34" i="2"/>
  <c r="BI34" i="2"/>
  <c r="BG34" i="2"/>
  <c r="BE34" i="2"/>
  <c r="BA34" i="2"/>
  <c r="AY34" i="2"/>
  <c r="AW34" i="2"/>
  <c r="AU34" i="2"/>
  <c r="AA34" i="2"/>
  <c r="Z34" i="2"/>
  <c r="BM33" i="2"/>
  <c r="BK33" i="2"/>
  <c r="BI33" i="2"/>
  <c r="BG33" i="2"/>
  <c r="BE33" i="2"/>
  <c r="BA33" i="2"/>
  <c r="AY33" i="2"/>
  <c r="AW33" i="2"/>
  <c r="AU33" i="2"/>
  <c r="AA33" i="2"/>
  <c r="Z33" i="2"/>
  <c r="BM32" i="2"/>
  <c r="BK32" i="2"/>
  <c r="BI32" i="2"/>
  <c r="BG32" i="2"/>
  <c r="BE32" i="2"/>
  <c r="BA32" i="2"/>
  <c r="AY32" i="2"/>
  <c r="AW32" i="2"/>
  <c r="AU32" i="2"/>
  <c r="AA32" i="2"/>
  <c r="Z32" i="2"/>
  <c r="BM31" i="2"/>
  <c r="BK31" i="2"/>
  <c r="BI31" i="2"/>
  <c r="BG31" i="2"/>
  <c r="BE31" i="2"/>
  <c r="BA31" i="2"/>
  <c r="AY31" i="2"/>
  <c r="AW31" i="2"/>
  <c r="AU31" i="2"/>
  <c r="AA31" i="2"/>
  <c r="Z31" i="2"/>
  <c r="BM30" i="2"/>
  <c r="BK30" i="2"/>
  <c r="BI30" i="2"/>
  <c r="BG30" i="2"/>
  <c r="BE30" i="2"/>
  <c r="BA30" i="2"/>
  <c r="AY30" i="2"/>
  <c r="AW30" i="2"/>
  <c r="AU30" i="2"/>
  <c r="AA30" i="2"/>
  <c r="Z30" i="2"/>
  <c r="BM29" i="2"/>
  <c r="BK29" i="2"/>
  <c r="BI29" i="2"/>
  <c r="BG29" i="2"/>
  <c r="BE29" i="2"/>
  <c r="BA29" i="2"/>
  <c r="AY29" i="2"/>
  <c r="AW29" i="2"/>
  <c r="AU29" i="2"/>
  <c r="AA29" i="2"/>
  <c r="Z29" i="2"/>
  <c r="BM28" i="2"/>
  <c r="BK28" i="2"/>
  <c r="BI28" i="2"/>
  <c r="BG28" i="2"/>
  <c r="BE28" i="2"/>
  <c r="BA28" i="2"/>
  <c r="AY28" i="2"/>
  <c r="AW28" i="2"/>
  <c r="AU28" i="2"/>
  <c r="AA28" i="2"/>
  <c r="Z28" i="2"/>
  <c r="BM27" i="2"/>
  <c r="BK27" i="2"/>
  <c r="BI27" i="2"/>
  <c r="BG27" i="2"/>
  <c r="BE27" i="2"/>
  <c r="BA27" i="2"/>
  <c r="AY27" i="2"/>
  <c r="AW27" i="2"/>
  <c r="AU27" i="2"/>
  <c r="AA27" i="2"/>
  <c r="Z27" i="2"/>
  <c r="BM26" i="2"/>
  <c r="BK26" i="2"/>
  <c r="BI26" i="2"/>
  <c r="BG26" i="2"/>
  <c r="BE26" i="2"/>
  <c r="BA26" i="2"/>
  <c r="AY26" i="2"/>
  <c r="AW26" i="2"/>
  <c r="AU26" i="2"/>
  <c r="AA26" i="2"/>
  <c r="Z26" i="2"/>
  <c r="BM25" i="2"/>
  <c r="BK25" i="2"/>
  <c r="BI25" i="2"/>
  <c r="BG25" i="2"/>
  <c r="BE25" i="2"/>
  <c r="BA25" i="2"/>
  <c r="AY25" i="2"/>
  <c r="AW25" i="2"/>
  <c r="AU25" i="2"/>
  <c r="AA25" i="2"/>
  <c r="Z25" i="2"/>
  <c r="BM24" i="2"/>
  <c r="BK24" i="2"/>
  <c r="BI24" i="2"/>
  <c r="BG24" i="2"/>
  <c r="BE24" i="2"/>
  <c r="BA24" i="2"/>
  <c r="AY24" i="2"/>
  <c r="AW24" i="2"/>
  <c r="AU24" i="2"/>
  <c r="AA24" i="2"/>
  <c r="Z24" i="2"/>
  <c r="BM23" i="2"/>
  <c r="BK23" i="2"/>
  <c r="BI23" i="2"/>
  <c r="BG23" i="2"/>
  <c r="BE23" i="2"/>
  <c r="BA23" i="2"/>
  <c r="AY23" i="2"/>
  <c r="AW23" i="2"/>
  <c r="AU23" i="2"/>
  <c r="AA23" i="2"/>
  <c r="Z23" i="2"/>
  <c r="BM22" i="2"/>
  <c r="BK22" i="2"/>
  <c r="BI22" i="2"/>
  <c r="BG22" i="2"/>
  <c r="BE22" i="2"/>
  <c r="BA22" i="2"/>
  <c r="AY22" i="2"/>
  <c r="AW22" i="2"/>
  <c r="AU22" i="2"/>
  <c r="AA22" i="2"/>
  <c r="Z22" i="2"/>
  <c r="BM21" i="2"/>
  <c r="BK21" i="2"/>
  <c r="BI21" i="2"/>
  <c r="BG21" i="2"/>
  <c r="BE21" i="2"/>
  <c r="BA21" i="2"/>
  <c r="AY21" i="2"/>
  <c r="AW21" i="2"/>
  <c r="AU21" i="2"/>
  <c r="AA21" i="2"/>
  <c r="Z21" i="2"/>
  <c r="BM20" i="2"/>
  <c r="BK20" i="2"/>
  <c r="BI20" i="2"/>
  <c r="BG20" i="2"/>
  <c r="BE20" i="2"/>
  <c r="BA20" i="2"/>
  <c r="AY20" i="2"/>
  <c r="AW20" i="2"/>
  <c r="AU20" i="2"/>
  <c r="AA20" i="2"/>
  <c r="Z20" i="2"/>
  <c r="BM19" i="2"/>
  <c r="BK19" i="2"/>
  <c r="BI19" i="2"/>
  <c r="BG19" i="2"/>
  <c r="BE19" i="2"/>
  <c r="BA19" i="2"/>
  <c r="AY19" i="2"/>
  <c r="AW19" i="2"/>
  <c r="AU19" i="2"/>
  <c r="AA19" i="2"/>
  <c r="Z19" i="2"/>
  <c r="BM18" i="2"/>
  <c r="BK18" i="2"/>
  <c r="BI18" i="2"/>
  <c r="BG18" i="2"/>
  <c r="BE18" i="2"/>
  <c r="BA18" i="2"/>
  <c r="AY18" i="2"/>
  <c r="AW18" i="2"/>
  <c r="AU18" i="2"/>
  <c r="AA18" i="2"/>
  <c r="Z18" i="2"/>
  <c r="BM17" i="2"/>
  <c r="BK17" i="2"/>
  <c r="BI17" i="2"/>
  <c r="BG17" i="2"/>
  <c r="BE17" i="2"/>
  <c r="BA17" i="2"/>
  <c r="AY17" i="2"/>
  <c r="AW17" i="2"/>
  <c r="AU17" i="2"/>
  <c r="AA17" i="2"/>
  <c r="Z17" i="2"/>
  <c r="BM16" i="2"/>
  <c r="BK16" i="2"/>
  <c r="BI16" i="2"/>
  <c r="BG16" i="2"/>
  <c r="BE16" i="2"/>
  <c r="BA16" i="2"/>
  <c r="AY16" i="2"/>
  <c r="AW16" i="2"/>
  <c r="AU16" i="2"/>
  <c r="AA16" i="2"/>
  <c r="Z16" i="2"/>
  <c r="BM15" i="2"/>
  <c r="BK15" i="2"/>
  <c r="BI15" i="2"/>
  <c r="BG15" i="2"/>
  <c r="BE15" i="2"/>
  <c r="BA15" i="2"/>
  <c r="AY15" i="2"/>
  <c r="AW15" i="2"/>
  <c r="AU15" i="2"/>
  <c r="AA15" i="2"/>
  <c r="Z15" i="2"/>
  <c r="BM14" i="2"/>
  <c r="BK14" i="2"/>
  <c r="BI14" i="2"/>
  <c r="BG14" i="2"/>
  <c r="BE14" i="2"/>
  <c r="BA14" i="2"/>
  <c r="AY14" i="2"/>
  <c r="AW14" i="2"/>
  <c r="AU14" i="2"/>
  <c r="AA14" i="2"/>
  <c r="Z14" i="2"/>
  <c r="BM13" i="2"/>
  <c r="BK13" i="2"/>
  <c r="BI13" i="2"/>
  <c r="BG13" i="2"/>
  <c r="BE13" i="2"/>
  <c r="BA13" i="2"/>
  <c r="AY13" i="2"/>
  <c r="AW13" i="2"/>
  <c r="AU13" i="2"/>
  <c r="AA13" i="2"/>
  <c r="Z13" i="2"/>
  <c r="BM12" i="2"/>
  <c r="BK12" i="2"/>
  <c r="BI12" i="2"/>
  <c r="BG12" i="2"/>
  <c r="BE12" i="2"/>
  <c r="BA12" i="2"/>
  <c r="AY12" i="2"/>
  <c r="AW12" i="2"/>
  <c r="AU12" i="2"/>
  <c r="AA12" i="2"/>
  <c r="Z12" i="2"/>
  <c r="BM11" i="2"/>
  <c r="BK11" i="2"/>
  <c r="BI11" i="2"/>
  <c r="BG11" i="2"/>
  <c r="BE11" i="2"/>
  <c r="BA11" i="2"/>
  <c r="AY11" i="2"/>
  <c r="AW11" i="2"/>
  <c r="AU11" i="2"/>
  <c r="AA11" i="2"/>
  <c r="Z11" i="2"/>
  <c r="BM10" i="2"/>
  <c r="BK10" i="2"/>
  <c r="BI10" i="2"/>
  <c r="BG10" i="2"/>
  <c r="BE10" i="2"/>
  <c r="BA10" i="2"/>
  <c r="AY10" i="2"/>
  <c r="AW10" i="2"/>
  <c r="AU10" i="2"/>
  <c r="AA10" i="2"/>
  <c r="Z10" i="2"/>
  <c r="BM9" i="2"/>
  <c r="BK9" i="2"/>
  <c r="BI9" i="2"/>
  <c r="BG9" i="2"/>
  <c r="BE9" i="2"/>
  <c r="BA9" i="2"/>
  <c r="AY9" i="2"/>
  <c r="AW9" i="2"/>
  <c r="AU9" i="2"/>
  <c r="AA9" i="2"/>
  <c r="Z9" i="2"/>
  <c r="BM8" i="2"/>
  <c r="BK8" i="2"/>
  <c r="BI8" i="2"/>
  <c r="BG8" i="2"/>
  <c r="BE8" i="2"/>
  <c r="BA8" i="2"/>
  <c r="AY8" i="2"/>
  <c r="AW8" i="2"/>
  <c r="AU8" i="2"/>
  <c r="AA8" i="2"/>
  <c r="Z8" i="2"/>
  <c r="BM7" i="2"/>
  <c r="BK7" i="2"/>
  <c r="BI7" i="2"/>
  <c r="BG7" i="2"/>
  <c r="BE7" i="2"/>
  <c r="BA7" i="2"/>
  <c r="AY7" i="2"/>
  <c r="AW7" i="2"/>
  <c r="AU7" i="2"/>
  <c r="AA7" i="2"/>
  <c r="Z7" i="2"/>
  <c r="BM6" i="2"/>
  <c r="BK6" i="2"/>
  <c r="BI6" i="2"/>
  <c r="BG6" i="2"/>
  <c r="BE6" i="2"/>
  <c r="BA6" i="2"/>
  <c r="AY6" i="2"/>
  <c r="AW6" i="2"/>
  <c r="AU6" i="2"/>
  <c r="AA6" i="2"/>
  <c r="Z6" i="2"/>
  <c r="BM5" i="2"/>
  <c r="BK5" i="2"/>
  <c r="BI5" i="2"/>
  <c r="BG5" i="2"/>
  <c r="BE5" i="2"/>
  <c r="BA5" i="2"/>
  <c r="AY5" i="2"/>
  <c r="AW5" i="2"/>
  <c r="AU5" i="2"/>
  <c r="AA5" i="2"/>
  <c r="Z5" i="2"/>
  <c r="BM4" i="2"/>
  <c r="BK4" i="2"/>
  <c r="BI4" i="2"/>
  <c r="BG4" i="2"/>
  <c r="BE4" i="2"/>
  <c r="BA4" i="2"/>
  <c r="AY4" i="2"/>
  <c r="AW4" i="2"/>
  <c r="AU4" i="2"/>
  <c r="AA4" i="2"/>
  <c r="Z4" i="2"/>
  <c r="AA3" i="2"/>
  <c r="Z3" i="2"/>
  <c r="AA2" i="2"/>
  <c r="Z2" i="2"/>
  <c r="E264" i="1" l="1"/>
  <c r="F264" i="1" s="1"/>
  <c r="G264" i="1" s="1"/>
  <c r="H264" i="1" s="1"/>
  <c r="I264" i="1" s="1"/>
  <c r="J264" i="1" s="1"/>
  <c r="K264" i="1" s="1"/>
  <c r="L264" i="1" s="1"/>
  <c r="M264" i="1" s="1"/>
  <c r="N264" i="1" s="1"/>
  <c r="O264" i="1" s="1"/>
  <c r="P264" i="1" s="1"/>
  <c r="Q264" i="1" s="1"/>
  <c r="R264" i="1" s="1"/>
  <c r="F272" i="1"/>
  <c r="G272" i="1" s="1"/>
  <c r="H272" i="1" s="1"/>
  <c r="I272" i="1" s="1"/>
  <c r="J272" i="1" s="1"/>
  <c r="K272" i="1" s="1"/>
  <c r="L272" i="1" s="1"/>
  <c r="M272" i="1" s="1"/>
  <c r="N272" i="1" s="1"/>
  <c r="O272" i="1" s="1"/>
  <c r="P272" i="1" s="1"/>
  <c r="Q272" i="1" s="1"/>
  <c r="R272" i="1" s="1"/>
  <c r="F259" i="1"/>
  <c r="G259" i="1" s="1"/>
  <c r="H259" i="1" s="1"/>
  <c r="I259" i="1" s="1"/>
  <c r="J259" i="1" s="1"/>
  <c r="K259" i="1" s="1"/>
  <c r="L259" i="1" s="1"/>
  <c r="M259" i="1" s="1"/>
  <c r="N259" i="1" s="1"/>
  <c r="O259" i="1" s="1"/>
  <c r="P259" i="1" s="1"/>
  <c r="Q259" i="1" s="1"/>
  <c r="R259" i="1" s="1"/>
  <c r="F273" i="1"/>
  <c r="G273" i="1" s="1"/>
  <c r="H273" i="1" s="1"/>
  <c r="I273" i="1" s="1"/>
  <c r="J273" i="1" s="1"/>
  <c r="K273" i="1" s="1"/>
  <c r="L273" i="1" s="1"/>
  <c r="M273" i="1" s="1"/>
  <c r="N273" i="1" s="1"/>
  <c r="O273" i="1" s="1"/>
  <c r="P273" i="1" s="1"/>
  <c r="Q273" i="1" s="1"/>
  <c r="R273" i="1" s="1"/>
  <c r="F269" i="1"/>
  <c r="G269" i="1" s="1"/>
  <c r="H269" i="1" s="1"/>
  <c r="I269" i="1" s="1"/>
  <c r="J269" i="1" s="1"/>
  <c r="K269" i="1" s="1"/>
  <c r="L269" i="1" s="1"/>
  <c r="M269" i="1" s="1"/>
  <c r="N269" i="1" s="1"/>
  <c r="O269" i="1" s="1"/>
  <c r="P269" i="1" s="1"/>
  <c r="Q269" i="1" s="1"/>
  <c r="R269" i="1" s="1"/>
  <c r="F265" i="1"/>
  <c r="G265" i="1" s="1"/>
  <c r="H265" i="1" s="1"/>
  <c r="I265" i="1" s="1"/>
  <c r="J265" i="1" s="1"/>
  <c r="K265" i="1" s="1"/>
  <c r="L265" i="1" s="1"/>
  <c r="M265" i="1" s="1"/>
  <c r="N265" i="1" s="1"/>
  <c r="O265" i="1" s="1"/>
  <c r="P265" i="1" s="1"/>
  <c r="Q265" i="1" s="1"/>
  <c r="R265" i="1" s="1"/>
  <c r="F261" i="1"/>
  <c r="G261" i="1" s="1"/>
  <c r="H261" i="1" s="1"/>
  <c r="I261" i="1" s="1"/>
  <c r="J261" i="1" s="1"/>
  <c r="K261" i="1" s="1"/>
  <c r="L261" i="1" s="1"/>
  <c r="M261" i="1" s="1"/>
  <c r="N261" i="1" s="1"/>
  <c r="O261" i="1" s="1"/>
  <c r="P261" i="1" s="1"/>
  <c r="Q261" i="1" s="1"/>
  <c r="R261" i="1" s="1"/>
  <c r="F274" i="1"/>
  <c r="G274" i="1" s="1"/>
  <c r="H274" i="1" s="1"/>
  <c r="I274" i="1" s="1"/>
  <c r="J274" i="1" s="1"/>
  <c r="K274" i="1" s="1"/>
  <c r="L274" i="1" s="1"/>
  <c r="M274" i="1" s="1"/>
  <c r="N274" i="1" s="1"/>
  <c r="O274" i="1" s="1"/>
  <c r="P274" i="1" s="1"/>
  <c r="Q274" i="1" s="1"/>
  <c r="R274" i="1" s="1"/>
  <c r="F270" i="1"/>
  <c r="G270" i="1" s="1"/>
  <c r="H270" i="1" s="1"/>
  <c r="I270" i="1" s="1"/>
  <c r="J270" i="1" s="1"/>
  <c r="K270" i="1" s="1"/>
  <c r="L270" i="1" s="1"/>
  <c r="M270" i="1" s="1"/>
  <c r="N270" i="1" s="1"/>
  <c r="O270" i="1" s="1"/>
  <c r="P270" i="1" s="1"/>
  <c r="Q270" i="1" s="1"/>
  <c r="R270" i="1" s="1"/>
  <c r="F266" i="1"/>
  <c r="G266" i="1" s="1"/>
  <c r="H266" i="1" s="1"/>
  <c r="I266" i="1" s="1"/>
  <c r="J266" i="1" s="1"/>
  <c r="K266" i="1" s="1"/>
  <c r="L266" i="1" s="1"/>
  <c r="M266" i="1" s="1"/>
  <c r="N266" i="1" s="1"/>
  <c r="O266" i="1" s="1"/>
  <c r="P266" i="1" s="1"/>
  <c r="Q266" i="1" s="1"/>
  <c r="R266" i="1" s="1"/>
  <c r="F262" i="1"/>
  <c r="G262" i="1" s="1"/>
  <c r="H262" i="1" s="1"/>
  <c r="I262" i="1" s="1"/>
  <c r="J262" i="1" s="1"/>
  <c r="K262" i="1" s="1"/>
  <c r="L262" i="1" s="1"/>
  <c r="M262" i="1" s="1"/>
  <c r="N262" i="1" s="1"/>
  <c r="O262" i="1" s="1"/>
  <c r="P262" i="1" s="1"/>
  <c r="Q262" i="1" s="1"/>
  <c r="R262" i="1" s="1"/>
  <c r="F271" i="1"/>
  <c r="G271" i="1" s="1"/>
  <c r="H271" i="1" s="1"/>
  <c r="I271" i="1" s="1"/>
  <c r="J271" i="1" s="1"/>
  <c r="K271" i="1" s="1"/>
  <c r="L271" i="1" s="1"/>
  <c r="M271" i="1" s="1"/>
  <c r="N271" i="1" s="1"/>
  <c r="O271" i="1" s="1"/>
  <c r="P271" i="1" s="1"/>
  <c r="Q271" i="1" s="1"/>
  <c r="R271" i="1" s="1"/>
  <c r="F263" i="1"/>
  <c r="G263" i="1" s="1"/>
  <c r="H263" i="1" s="1"/>
  <c r="I263" i="1" s="1"/>
  <c r="J263" i="1" s="1"/>
  <c r="K263" i="1" s="1"/>
  <c r="L263" i="1" s="1"/>
  <c r="M263" i="1" s="1"/>
  <c r="N263" i="1" s="1"/>
  <c r="O263" i="1" s="1"/>
  <c r="P263" i="1" s="1"/>
  <c r="Q263" i="1" s="1"/>
  <c r="R263" i="1" s="1"/>
</calcChain>
</file>

<file path=xl/sharedStrings.xml><?xml version="1.0" encoding="utf-8"?>
<sst xmlns="http://schemas.openxmlformats.org/spreadsheetml/2006/main" count="491" uniqueCount="242">
  <si>
    <t>Report Release Date, Tells Information for the Month Previous</t>
  </si>
  <si>
    <t>NEW ORDERS</t>
  </si>
  <si>
    <t>EMPLOYMENT</t>
  </si>
  <si>
    <t>DELIVERIES</t>
  </si>
  <si>
    <t>INVENTORIES</t>
  </si>
  <si>
    <t>TOTALS(Sum cumm.score)</t>
  </si>
  <si>
    <t>Business Activity</t>
  </si>
  <si>
    <t>New Orders</t>
  </si>
  <si>
    <t>INVENTORIES SENTIMENT</t>
  </si>
  <si>
    <t>BUSINESS ACTIVITY</t>
  </si>
  <si>
    <t>ISM NON-MANUFACTURING (What happened last month]</t>
  </si>
  <si>
    <t>ORDER BACKLOG</t>
  </si>
  <si>
    <t>PRICES</t>
  </si>
  <si>
    <t>Date</t>
  </si>
  <si>
    <t>Adj Close SPX</t>
  </si>
  <si>
    <t>SPX% m/m</t>
  </si>
  <si>
    <t>SPX% y/y</t>
  </si>
  <si>
    <t>PMI(lagged)</t>
  </si>
  <si>
    <t>Month</t>
  </si>
  <si>
    <t>Employment</t>
  </si>
  <si>
    <t>Inventories</t>
  </si>
  <si>
    <t>Prices</t>
  </si>
  <si>
    <t>Imports</t>
  </si>
  <si>
    <t>okay so none of this data is switched from the PMI yet</t>
  </si>
  <si>
    <t xml:space="preserve">all of it has to change, aside from the extra catagories that </t>
  </si>
  <si>
    <t xml:space="preserve">are accounted for with the NMI.  </t>
  </si>
  <si>
    <t>on the second sheet, same thing, its still PMI data.</t>
  </si>
  <si>
    <t>use the same formatting to fill in the NMI data over the same look back period</t>
  </si>
  <si>
    <t>Sector</t>
  </si>
  <si>
    <t xml:space="preserve">added my industry comments page formatting from the </t>
  </si>
  <si>
    <t>PMI analysis. Have not yet filled in the proper catagories for it</t>
  </si>
  <si>
    <t xml:space="preserve"> NMI Index</t>
  </si>
  <si>
    <t>New Orders NMI</t>
  </si>
  <si>
    <t>Bus. Activity NMI</t>
  </si>
  <si>
    <t>Employment NMI</t>
  </si>
  <si>
    <t>Supp. Deliveries NMI</t>
  </si>
  <si>
    <t>Inventories NMI</t>
  </si>
  <si>
    <t>Inventories Sentiment NMI</t>
  </si>
  <si>
    <t>Order Backlog NMI</t>
  </si>
  <si>
    <t>Prices NMI</t>
  </si>
  <si>
    <t>IMPORTS</t>
  </si>
  <si>
    <t>EXPORTS</t>
  </si>
  <si>
    <t>Imports NMI</t>
  </si>
  <si>
    <t>New Export Orders NMI</t>
  </si>
  <si>
    <t>NMI INDEX</t>
  </si>
  <si>
    <t>use the lagged NMI index reading with the descriptive statistics to find the most accurate time lagged reading</t>
  </si>
  <si>
    <t>NMI</t>
  </si>
  <si>
    <t>Supplier Deliveries</t>
  </si>
  <si>
    <t>Inventories Sentiment</t>
  </si>
  <si>
    <t>Order Backlog</t>
  </si>
  <si>
    <t>New Exports Orders</t>
  </si>
  <si>
    <t>I have loaded all the data into the old PMI template, renamed the sheet</t>
  </si>
  <si>
    <t>Retail Trade</t>
  </si>
  <si>
    <t>Utilities</t>
  </si>
  <si>
    <t>Arts, Entertainment Recreation</t>
  </si>
  <si>
    <t>Other Services</t>
  </si>
  <si>
    <t>Healthcare and Social Assistance</t>
  </si>
  <si>
    <t>Food and Accomodations</t>
  </si>
  <si>
    <t>Finance and Insurance</t>
  </si>
  <si>
    <t>Real Estate, Renting and Leasing</t>
  </si>
  <si>
    <t>Transport and Warehouse</t>
  </si>
  <si>
    <t>Mining</t>
  </si>
  <si>
    <t>Wholesale</t>
  </si>
  <si>
    <t>Public Admin</t>
  </si>
  <si>
    <t>Professional, Science and Technology Services</t>
  </si>
  <si>
    <t>Information</t>
  </si>
  <si>
    <t>Education</t>
  </si>
  <si>
    <t>Management</t>
  </si>
  <si>
    <t>Construction</t>
  </si>
  <si>
    <t>Agriculture, Forest, Fishing and Hunting</t>
  </si>
  <si>
    <t>Arts, Entertainment and Recreation</t>
  </si>
  <si>
    <t>Other Service</t>
  </si>
  <si>
    <t>Information Services</t>
  </si>
  <si>
    <t>Education Services</t>
  </si>
  <si>
    <t>Management Services</t>
  </si>
  <si>
    <t>Construction Services</t>
  </si>
  <si>
    <t>"Many suppliers are proposing price increases, but few are being implemented. Increases in volume and efficiencies seem to be outperforming commodity pricing." (Accommodation &amp; Food Services)</t>
  </si>
  <si>
    <t>"December is slowing, as is seasonally expected after a strong fall. Business in general is strong [and] within the normal pattern of seasonal fluctuation." (Management of Companies &amp; Support Services)</t>
  </si>
  <si>
    <t>"Some improvement is jobs from the private sector." (Professional, Scientific &amp; Technical Services)</t>
  </si>
  <si>
    <t>"Lumber prices are increasing due to product [being] damaged in the recent wildfires. Duties on steel from Vietnam is expected to cause an increase in steel prices. Ongoing shortages in construction related [to] labor continue to be a problem." (Construction)</t>
  </si>
  <si>
    <t>"Ending the year with profits and business levels on track. 2018 is projected to be as productive with an optimistic outlook." (Finance &amp; Insurance)</t>
  </si>
  <si>
    <t>"IV solutions are still on national manufacturer back order. Hospital gauze back orders are also causing issues in the industry." (Health Care &amp; Social Assistance)</t>
  </si>
  <si>
    <t>"We are seeing a resurgence in the business activity of our oil and gas customers, in a positive direction that is impacting our sales." (Other Services)</t>
  </si>
  <si>
    <t>"Steady end-of-year demand. Forecasting substantial increase in 2018 activity." (Public Administration)</t>
  </si>
  <si>
    <t>"Sales have slowed in food supply after last month’s buildup for the holidays." (Retail Trade)</t>
  </si>
  <si>
    <t>CORRELATION STATISTICS</t>
  </si>
  <si>
    <t>IF(D29&gt;0, 1, IF(D29&lt;0, -1, 0))</t>
  </si>
  <si>
    <t>"Executive management [is] excited about tax breaks for CapEx purchases in [the] new tax bill." (Information)</t>
  </si>
  <si>
    <t>"Month-over-month steady growth, on average, [is] 3 percent on project volume and 1 percent on total revenue." (Construction)</t>
  </si>
  <si>
    <t>"Signs of strong growth [in] financial performance expectations given the recent tax changes." (Finance &amp; Insurance)</t>
  </si>
  <si>
    <t>"Positive outlook for 2018. We see huge pricing pressure." (Health Care &amp; Social Assistance)</t>
  </si>
  <si>
    <t>"Business is starting off solid." (Accommodation &amp; Food Services)</t>
  </si>
  <si>
    <t>"First quarter begins slow like 2017, but expect things to pick up later in Q1. Outlook continues to look bright for 2018." (Professional, Scientific &amp; Technical Services)</t>
  </si>
  <si>
    <t>"Business activity is low due to the continued partial funding [of] bills passed (continuing resolutions)." (Public Administration)</t>
  </si>
  <si>
    <t>"Overall, sales velocity looks strong. Some regional differences due to weather conditions, but overall, a strong month." (Wholesale Trade)</t>
  </si>
  <si>
    <t xml:space="preserve">The totals graphs that I have for both the PMI spreadsheets and the </t>
  </si>
  <si>
    <t>NMI spread sheet shows pretty straight forward which manu./services</t>
  </si>
  <si>
    <t xml:space="preserve">sectors are trending better than others. Click/highlite the line to see </t>
  </si>
  <si>
    <t xml:space="preserve">previous data ie the length of the treand. </t>
  </si>
  <si>
    <t>the goal to eliminate risk as much as possiible is to run long/short positions</t>
  </si>
  <si>
    <t>from the totals graph its retty easy to see that long wholesale is looking juicy</t>
  </si>
  <si>
    <t xml:space="preserve">with short prof, sci and tech services. That would eliminate market risk completely </t>
  </si>
  <si>
    <t>but the industries don’t move as much as stocks</t>
  </si>
  <si>
    <t>so now I need to narrow down the stocks/commodities/currencies/rates</t>
  </si>
  <si>
    <t>to find the really big movers within industries</t>
  </si>
  <si>
    <t xml:space="preserve">"The unbelievable amount of market volatility in construction-related materials that started with lumber continues with the tariffs on steel and aluminum. Distributors that historically held costs for at least 30 days are now, in some cases, committing to only seven days, as prices can change drastically in that time." </t>
  </si>
  <si>
    <t>"Interest rate hike [and] tariffs are likely to impact cost and price of goods and services." (Finance &amp; Insurance)</t>
  </si>
  <si>
    <t>"Still feeling effects of plants in Puerto Rico being down, or not back to full capacity of IV solutions and plastic tubing sets." (Health Care &amp; Social Assistance)</t>
  </si>
  <si>
    <t>"Business is stronger than forecast in March. Strategic sales continue to exceed forecast in March, as they have all quarter." (Management of Companies &amp; Support Services)</t>
  </si>
  <si>
    <t>"Increased level of activity and pricing overall." (Mining)</t>
  </si>
  <si>
    <t>"As the first quarter end approaches, business outlook is steady, but not nearing growth forecast in Q4 2017." (Professional, Scientific &amp; Technical Services)</t>
  </si>
  <si>
    <t>"Housing market [is] still strong, despite a shortage of construction workers." (Public Administration)</t>
  </si>
  <si>
    <t>"Q1 was positive, despite weather conditions that affected operations on the East Coast. The outlook remains positive going into Q2." (Transportation &amp; Warehousing)</t>
  </si>
  <si>
    <t>"Overall, business has been slower than [the] previous quarter; however, we expect it to increase in the second quarter of 2018." (Wholesale Trade)</t>
  </si>
  <si>
    <t>"Lumber-related costs continue to increase as supply is also starting to become a problem. The market volatility of construction materials and the short supply of construction labor have added difficulty to long-term planning." (Construction)</t>
  </si>
  <si>
    <t>"Slight increase in activity; beginning to see some higher cost for goods and services." (Finance &amp; Insurance)</t>
  </si>
  <si>
    <t>"Overall, [a] very positive outlook. Employment is low, and prices are up." (Health Care &amp; Social Assistance)</t>
  </si>
  <si>
    <t>"Price of oil is increasing, which will have a trickle-down effect on our business. As the major oil and gas companies increase their activity, our business will increase with a bit of a lag." (Mining)</t>
  </si>
  <si>
    <t>"Class-A driver shortage is causing an escalation in the cost of both inbound and outbound logistics, which is increasing our cost of goods." (Accommodation &amp; Food Services)</t>
  </si>
  <si>
    <t>"Optimistic outlook due to GDP and tax breaks, tempered by stock market instability." (Professional, Scientific &amp; Technical Services)</t>
  </si>
  <si>
    <t>"Business outlook is picking up momentum due to the state of the stock-market and recent tax breaks. More investment into corporation CapEx funds." (Retail Trade)</t>
  </si>
  <si>
    <t>"Domestic transportation is still a challenge with slower than normal transit times. Both intermodal and over-the-road carriers are struggling [with] the electronic data logs (ELDs) now required on all tractors." (Wholesale Trade)</t>
  </si>
  <si>
    <t>"Lack of consistent government funding is decreasing spend across the Federal government." (Public Administration)</t>
  </si>
  <si>
    <t xml:space="preserve">fixed up the totals slide at the bottom of the NMI sheet… going to need to move the </t>
  </si>
  <si>
    <t>same formatting to the PMI sheet, will hopefully get to that tonight</t>
  </si>
  <si>
    <t>"National shortage of Class-A drivers and the increased demand for logistics is resulting in an increase in the cost of goods." (Accommodation &amp; Food Services)</t>
  </si>
  <si>
    <t>“The trade tensions are impacting purchasing of steel and are causing suppliers to send letters of concern regarding contracted purchases for this year and the future based on these proposed tariffs.” (Construction)</t>
  </si>
  <si>
    <t xml:space="preserve">“Economy is humming along. [Activity in] both residential and commercial construction [is] apparent. Agriculture sector seems to be moderating at these commodity price levels. The international trade situation appears to be shifting on a minute-by-minute basis, which has folks nervous.” </t>
  </si>
  <si>
    <t>“Continued shortage of drugs and products manufactured in Puerto Rico.” (Health Care &amp; Social Assistance)</t>
  </si>
  <si>
    <t>“Tax reform windfall continues to help business conditions.” (Management of Companies &amp; Support Services)</t>
  </si>
  <si>
    <t>“Steel tariffs/232 have impacted our steel costs (pipes, fittings, valves, vessels [and the like]).” (Mining)</t>
  </si>
  <si>
    <t>“Some indicators of rising transportation costs, which will eventually affect product prices. Trade tariffs will cause unintended consequences on all industries, affecting production and non-production commodities.” (Professional, Scientific &amp; Technical Services)</t>
  </si>
  <si>
    <t>“Construction activity continues to remain strong in the region, resulting in capacity issues and shortages of labor, materials and subcontractors.” (Public Administration)</t>
  </si>
  <si>
    <t>“Outlook is very promising as we approach a seasonal uptrend in business.” (Wholesale Trade)</t>
  </si>
  <si>
    <t>“Since the last report, our foil lid supplier stated that the tariff on aluminum has caused supply interruptions and higher costs. A price increase was instituted by the supplier.” (Agriculture, Forestry, Fishing &amp; Hunting)</t>
  </si>
  <si>
    <t xml:space="preserve">“Material prices/suppliers have struggled to hold prices for any extended period on quotes, specifically on lumber and lumber-related products. Larger problem is that we are starting to see longer lead times...could start impacting timelines if they continue to get worse as we get into the main building season.” </t>
  </si>
  <si>
    <t>“After a challenging 2017 that ended strong, 2018 is off to a good start. Volume from existing clients as well as new sales are up, although the growth is marginal. May is showing a continuation of the monthly growth when measured over [the] previous year, leading to optimism for the rest of 2018.” (Management of Companies &amp; Support Services)</t>
  </si>
  <si>
    <t>“The trade discussions with NAFTA, Korea and the European Union will have critical impacts on our spend relating to steel products. Also, the potential of the U.S. pulling out of the Iran nuclear deal could push crude prices higher.” (Mining)</t>
  </si>
  <si>
    <t>“Business is starting to increase. We have spent two years reducing our inventories to a level to support the current business climate. Now the uptick is faster than anticipated and supply is out of alignment with demand, which is causing many stockouts and shortages. Still [are] experiencing a shortage of domestic trucking resources"</t>
  </si>
  <si>
    <t>“Oil price stabilization in the (US) $60 to $70 per barrel [is] having a positive impact on hiring, both contract labor and direct employees, in the oil and gas industry and supporting industries.” (Professional, Scientific &amp; Technical Services)</t>
  </si>
  <si>
    <t>“Shortage of qualified labor and services personnel.” (Public Administration)</t>
  </si>
  <si>
    <t>“Sales over the last month have been very strong. We are still struggling with the fluctuation in commodity costs and the weakening U.S. dollar.” (Retail Trade)</t>
  </si>
  <si>
    <t>“The supply chain is shuttering because of a lack of drivers and equipment causing delays in multiple modes of transportation. The activity to adjust to this is not causing stockouts yet, and we are increasing inventory levels in anticipation of worsening conditions.” (Wholesale Trade)</t>
  </si>
  <si>
    <t>“Tariffs, freight [issues] and labor shortages continue to have an inflationary influence on costs.” (Construction)</t>
  </si>
  <si>
    <t>“Positive outlook — business activity on the uptick.” (Finance &amp; Insurance)</t>
  </si>
  <si>
    <t>“Shortage of IV solutions and drugs continues to be an issue.” (Health Care &amp; Social Assistance)</t>
  </si>
  <si>
    <t>“Crude prices are causing concern, as it is a driver in newsprint inks. Tariffs on paper and aluminum are causing apprehension about future pricing. Suppliers are posturing and threatening price increases, and we are doing our best to reject increases.” (Information)</t>
  </si>
  <si>
    <t>“Trade tariffs are creating price uncertainty.” (Management of Companies &amp; Support Services)</t>
  </si>
  <si>
    <t>“We are still experiencing a shortage of transportation providers that is getting worse each month when retiring drivers or drivers moving into other opportunities are not being replaced. Internationally, there is a shortage of flat racks [that] has caused late shipments. The tariffs on steel and aluminum have also had some negative effects"</t>
  </si>
  <si>
    <t xml:space="preserve">“Oil price stabilization has led to increased hiring in some sectors of the industry, as well as a small increase in major capital projects for offshore drilling companies. Oil-field services hiring continues to be strong, as does hiring and capital spending in the petrochemical and downstream sectors of the industry.” </t>
  </si>
  <si>
    <t>“Commodity prices [are] increasing due to demand and transportation costs.” (Public Administration)</t>
  </si>
  <si>
    <t>“Sales have remained strong and are continuing to increase. Currently, we are on pace for a top-line record. The bottom line is more flat, as we have been fighting commodity cost increases and exchange-rate variances throughout the first half of 2018.” (Retail Trade)</t>
  </si>
  <si>
    <t>“Wire sales improve as contractors ramp up with the rise in copper. We’re seeing ongoing price increases in nearly all commodities due to higher freight expenses by manufacturers and shortage of truck drivers.” (Wholesale Trade)</t>
  </si>
  <si>
    <t>have completed inputting data up til 2018-08-01 for NMI, PMI done</t>
  </si>
  <si>
    <t>“Business is strong in both our commercial-construction and residential-service areas.” (Construction)</t>
  </si>
  <si>
    <t>“Current local and national conditions are good. On track to meet goals and projections for 2018.” (Finance &amp; Insurance)</t>
  </si>
  <si>
    <t>“There has been little change in business activity, despite all of the political turmoil. Patients get sick regardless of what is going on in the economy.” (Health Care &amp; Social Assistance)</t>
  </si>
  <si>
    <t>“Vendors continue to report that they are seeing significant increases in order volume this year. They report having to hire more staff to keep up with the increase in orders.” (Management of Companies &amp; Support Services)</t>
  </si>
  <si>
    <t>“Tariffs continue to make steel pricing volatile. Crude oil has trended over (US)$70 a barrel, which provides a bullish outlook for the duration of 2018.” (Mining)</t>
  </si>
  <si>
    <t>“The improving U.S. economy is having a positive impact on our sales growth in all business sectors, with oil and gas taking the lead.” (Other Services)</t>
  </si>
  <si>
    <t>“Generally optimistic. High labor-participation rates, but a GDP (gross domestic product) forecast of about 4 percent is tempered by tariff issues with China and the European Union.” (Professional, Scientific &amp; Technical Services)</t>
  </si>
  <si>
    <t>“Expanding concerns with price increases due to tariff and global trade policy changes and uncertainty. Receiving more requests from suppliers for price increases due to changes in the costs of steel, aluminum and the like.” (Public Administration)</t>
  </si>
  <si>
    <t>“Business is up overall, but a lot of questions loom over the rest of the year. These include concerns about international markets and the increasing tariffs that impact the landed costs of goods.” (Retail Trade)</t>
  </si>
  <si>
    <t>“Import tariffs on wood and steel. Shortages of rail cars, truck drivers and skilled labor. High-priced construction materials.” (Wholesale Trade)</t>
  </si>
  <si>
    <t>“Tariff-related cost increases are beginning to accelerate, whether tariffs have been put into effect or not.” (Construction)</t>
  </si>
  <si>
    <t>“Our business continues to increase, perhaps linked to the general economy and aging baby boomers.” (Health Care &amp; Social Assistance)</t>
  </si>
  <si>
    <t>“Government tariffs are negatively impacting production and recycling sales. Pulp costs have gone up, and that has directly impacted paper for our newspaper production and copy paper. A 10-percent tariff has been placed on aluminum, [which] is used to make production plates.These dynamics have a significant impact on newspaper margins.”</t>
  </si>
  <si>
    <t>“Business for August is surprisingly higher for our company compared to last month and YOY [year over year]. Based on current trends on customer quote requests and conversions to orders, we are trending for this month to be the best August in the history of our company.” (Management of Companies &amp; Support Services)</t>
  </si>
  <si>
    <t>“The global tariff war, [with] steel in particular, has driven the cost of goods higher.” (Mining)</t>
  </si>
  <si>
    <t>“Oil and gas hiring continues to increase, particularly in the oil-field services sector. Capital-project activity is strong in the downstream, petrochemical, midstream and onshore drilling sectors. New investment in deepwater drilling projects remains low.” (Professional, Scientific &amp; Technical Services)</t>
  </si>
  <si>
    <t>“Business activity is markedly higher now that the government is in the fourth quarter of its fiscal year and agencies need to obligate their fiscal year 2018 funds. Many contracts expiring in this time frame require renewal.” (Public Administration)</t>
  </si>
  <si>
    <t>“Overall, business has increased. Many factors can be attributed to this increase in demand, [including] the budget and positive outlook on the economy.” (Real Estate, Rental &amp; Leasing)</t>
  </si>
  <si>
    <t>“Solid Q2 results, beating estimates all around...future concerns about the general cost of goods from overseas and the effects on consumer pricing. We have begun taking steps to change compensation packages to combat this issue.” (Retail Trade)</t>
  </si>
  <si>
    <t>“Demand for transportation has started earlier than normal with the rail [industry] announcing peak season surcharges that were effective August 1. We are having to re-adjust inventory levels sooner than anticipated.” (Wholesale Trade)</t>
  </si>
  <si>
    <t>“[Additional] logistics costs, both inbound and distribution, caused by increased governmental regulation, and a shortage of class-A drivers is leading to a significant increase in [the] cost of goods [sold].” (Accommodation &amp; Food Services)</t>
  </si>
  <si>
    <t>“New residential construction market is still strong, with a good backlog of orders. Labor shortages and tariffs on materials continue to negatively weigh on earnings.” (Construction)</t>
  </si>
  <si>
    <t>“Economy continues to exhibit strength. New construction, both residential and commercial, abounds. Harvest [is] about over. Overall, results appear promising. Every day is a bit better than the last.” (Finance &amp; Insurance)</t>
  </si>
  <si>
    <t>“Business activity has been slightly higher than normal, though pharmaceutical costs continue to put pressure on profitability.” (Health Care &amp; Social Assistance)</t>
  </si>
  <si>
    <t>“Starting peak holiday season ramp-up, [with] heavy importing. Building inventories of finished goods, replacement parts and supplies. Outlook very positive for [the] holidays and 2019.” (Information)</t>
  </si>
  <si>
    <t>“Business generally remains strong, with new services being implemented.” (Management of Companies &amp; Support Services)</t>
  </si>
  <si>
    <t>“Prices and supply have flattened, and tariff concerns have subsided for our business [at least for the duration of 2018]. Things seems to be stabilizing.” (Mining)</t>
  </si>
  <si>
    <t>“Overall positive outlook in the economy continues, but we are cautious due to limitations in available manpower.” (Professional, Scientific &amp; Technical Services)</t>
  </si>
  <si>
    <t>“Business activity is up sharply due to the rush of purchase requests received prior to fiscal year 2018 funds expiring on September 30.” (Public Administration)</t>
  </si>
  <si>
    <t>“Our general state of business is strong, but there is a lot of uncertainty [about] the pending tariffs. This may cause a shift [in] production sites.” (Retail Trade)</t>
  </si>
  <si>
    <t>“Import tariffs on steel, plywood, and [other] lumber are inflating prices, which are difficult to pass along to the end user due to competitive pressures. Labor and trucking shortages are affecting the industry. Low finished goods inventory is inflating home prices and causing buyers to delay purchases.” (Wholesale Trade)</t>
  </si>
  <si>
    <t>“Tariffs are beginning to impact business. We ask our suppliers to hold pricing for six months, but we are experiencing difficulties.” (Construction)</t>
  </si>
  <si>
    <t>“Wrapping up fiscal year budgets [and] seeing modest increases in volume and spend. Some price increases due to tariffs on computers/peripherals.” (Finance &amp; Insurance)</t>
  </si>
  <si>
    <t>“Stable at the moment. Still continuing to look at opportunities to reduce costs and improve efficiencies.” (Health Care &amp; Social Assistance)</t>
  </si>
  <si>
    <t>“The promotional-products trade continues to stay strong going into the end of the year. This reflects the overall macroeconomics of how the economy is doing thus far. We have not yet begun to see the impacts on prices due to the additional tariffs. We anticipate that price increases may start to work into the supply chain early in the first quarter.”</t>
  </si>
  <si>
    <t>“It has been very difficult to make decisions due to instability brought by the latest trading dispute. In this environment, clients tend to postpone capital-expenditure decisions.” (Mining)</t>
  </si>
  <si>
    <t>“Increasing oil prices should provide an uptick in customer orders for our services in the fourth quarter. Conversely, it will likely lead to higher prices for consumables, specifically bulk chemicals and plastics. Also, hiring is becoming an issue, as finding suitable workers is more difficult as time passes.” (Professional, Scientific &amp; Technical Services)</t>
  </si>
  <si>
    <t>“September 30 was the last day of the fiscal year. To close out the year and transition to the new year, activity levels will be different from the usual. Economic growth continues to be high, especially related to construction projects. As such, construction contractors, sub-contractors and labor remain in short supply.” (Public Administration)</t>
  </si>
  <si>
    <t>“Business has been strong. Continuing momentum seen in past month. Anticipating continued strong sales through remainder of the year.” (Retail Trade)</t>
  </si>
  <si>
    <t>“Transportation capacity shortages remain our largest challenge.” (Wholesale Trade)</t>
  </si>
  <si>
    <t>“There was a slight seasonal drop in activity as the school year commenced [because] most orders we placed and received were in the quarter preceding the school year.” (Educational Services)</t>
  </si>
  <si>
    <t>“Relatively stable business conditions. Input costs are corn- and soy-based, so the ongoing trade dispute with China presents challenges and opportunities. The chief dilemmas are: When will the dispute be resolved, and what will the market reaction be?” (Agriculture, Forestry, Fishing &amp; Hunting)</t>
  </si>
  <si>
    <t>“Commercial construction is strong. Employment is struggling due to lack of qualified talent.” (Construction)</t>
  </si>
  <si>
    <t>“Midway through Q4, and on track for another good year. Conditions are favorable and look to remain so going into 2019.” (Finance &amp; Insurance)</t>
  </si>
  <si>
    <t>“Business is booming. Labor costs are rising.” (Information)</t>
  </si>
  <si>
    <t>“November continues our busy season, at a higher rate than we anticipated. Both internal and supplier resources have had success gaining some ground back on backlog of orders. A large volume of orders is always expected this time of year, but this year, it has been busier than our organization and suppliers anticipated.”</t>
  </si>
  <si>
    <t xml:space="preserve">“Business continues to improve internationally... slowdown in domestics offshore and leveling in domestic onshore...concerns about domestic trucking and international flat rack availability. ...discussion of implementation of trucking e-log requirements sometime in 2019 or 2020...could affect our trucking lead time for delivery-support in the Mexico” </t>
  </si>
  <si>
    <t>“The imposition of and threats to impose tariffs are having a negative effect on several capital-improvement projects in progress. The contractors have submitted change order requests for those items impacted, especially those with a steel component. The increases are not expected or budgeted for.” (Public Administration</t>
  </si>
  <si>
    <t>“The business is preparing for the later phases of tariffs by slowing down growth and capital investment until the future becomes clearer. We are starting to pull months of inventory in before the next round of tariffs hit, so there is a lot of activity on our logistics side.” (Retail Trade)</t>
  </si>
  <si>
    <t>“We are still experiencing low service levels with transportation.” (Wholesale Trade)</t>
  </si>
  <si>
    <t>“New residential home sales have slowed significantly. Tariff delay has slowed material cost increases, but all indications are that January will bring price increases.” (Construction)</t>
  </si>
  <si>
    <t>“Economy still chugging along, despite the rise in interest rates and relentless political claptrap. Mid-winter [activity] appears to be helping a variety of sectors, including agriculture and construction.” (Finance &amp; Insurance)</t>
  </si>
  <si>
    <t>“Overall, our year-end outlook is positive...Based on the uncertainty of the tariffs, we have advised our clients to make purchases early in first quarter 2019, if possible, to save money...concern in our industry regarding the full year due to tariffs, unless a deal with China...expect lower profit margins and reduced sales for 2019 until  suppliers can source product ”</t>
  </si>
  <si>
    <t>“Business is still on an uptrend. Receiving more inquiries for training going into new year.” (Professional, Scientific &amp; Technical Services)</t>
  </si>
  <si>
    <t>“Steady demand and supply. Finding qualified employees is a challenge.” (Public Administration)</t>
  </si>
  <si>
    <t>“Business is exceeding expectations. 2019 should equate or exceed 2018.” (Real Estate, Rental &amp; Leasing)</t>
  </si>
  <si>
    <t>“Business is very good. Strong demand and pipeline.” (Retail Trade)</t>
  </si>
  <si>
    <t>“The end of the year continues to be busy, with high load factor.” (Transportation &amp; Warehousing)</t>
  </si>
  <si>
    <t>“Overall, the industry looks to have a pullback year in demand for 2019. Several factors are contributing to this: stock market retraction, tariffs, trade dispute with China, higher mortgage rates, higher home prices, stagnant wage growth, labor shortages and higher material costs.” (Wholesale Trade)</t>
  </si>
  <si>
    <t>“Business has slowed well below expectations as our customers deal with the effects of economic situations exacerbated by the government shutdown.” (Construction)</t>
  </si>
  <si>
    <t>“The government shutdown is not affecting our business at this time.” (Finance &amp; Insurance)</t>
  </si>
  <si>
    <t>“Prices are volatile due to tariff restrictions.” (Management of Companies &amp; Support Services)</t>
  </si>
  <si>
    <t xml:space="preserve">“We are trying to hold out through the government shutdown. We have not had to suspend any activities. Shutdown is affecting the United States Agency for International Development’s [USAID]&amp;Department of State’s ability to process actions, share information or plan for the future. That's the shutdown’s effectlonger it lasts, the greater the disruption.” </t>
  </si>
  <si>
    <t xml:space="preserve">“Apprehension regarding overall economic conditions due to uncertainly of the partial government shutdown, its effect on business climate and lack of national strategic direction. Economic activity remains strong locally; however, there is concern that this may change quickly due to uncertainty and reports of slowing economic indicators.” </t>
  </si>
  <si>
    <t>“Order input stable, and supplier deliveries growing. The industry is struggling with capacity constraints.” (Real Estate, Rental &amp; Leasing)</t>
  </si>
  <si>
    <t>“Things are steady. We’re trying to mitigate any impact of the tariffs.” (Retail Trade)</t>
  </si>
  <si>
    <t>“The shutdown and potential delay in tax refunds will hurt our business.” (Wholesale Trade)</t>
  </si>
  <si>
    <t>“Central processing unit (CPU) shortages continue to impact fulfillment of orders.” (Transportation &amp; Warehousing)</t>
  </si>
  <si>
    <t>“We are anxiously awaiting decisions in the next couple of weeks on the fate of the proposed tariffs on China. High Chinese commitments to agriculture output will put cost pressure on food and restaurant margins.” (Accommodation &amp; Food Services)</t>
  </si>
  <si>
    <t>“The beginning of the year is generally our slowest time of year in the health-care industry. [Activity] will gradually pick up until April, then be steady until the fourth quarter, when there will be a large increase.” (Health Care &amp; Social Assistance)</t>
  </si>
  <si>
    <t>“Still strong in all areas, due mostly to commercial construction activity.” (Construction)</t>
  </si>
  <si>
    <t>“The local economy is doing well. Business lending remains competitive. The rise in interest rates have helped boost our net interest margin.” (Finance &amp; Insurance)</t>
  </si>
  <si>
    <t>“Business continues to stay steady, with little drop off. However, we are more concerned about tariffs in the short term, since there seems to be no agreement. However, we do believe it will be a short-lived issue. In the long term, tariffs will force...more competition from manufacturers in low- or non-tariffed countries and even in the U.S."</t>
  </si>
  <si>
    <t>“Increased activity level over the end of 2018.” (Mining)</t>
  </si>
  <si>
    <t>“Business continues [to] improve, and we expect it to continue through 2019. Domestic trucking availability is improving.” (Other Services)</t>
  </si>
  <si>
    <t>“Confidence is returning in the marketplace, but tariff surcharges are still in place.” (Retail Trade)</t>
  </si>
  <si>
    <t>“Tariffs continue to have an impact on our business. The contractor labor shortage continues to be the biggest supply challenge for our company and others in our region and industry.” (Utilities)</t>
  </si>
  <si>
    <t>“Seeing increases in business activity. Projecting strong sales for the month, stable prices and generally good fill rates from suppliers. Some spot outages, mostly due to capacity and planning limitations or shortfalls.” (Wholesale Trade)</t>
  </si>
  <si>
    <t>“Labor is tight and in short supply.” (Accommodation &amp; Food Services)</t>
  </si>
  <si>
    <t>“While we have a slowed down in residential service and install [area], we are still experiencing strength in the new commercial construction area.” (Construction)</t>
  </si>
  <si>
    <t>“Q1 revenue in total on plan or slightly above. Some products slightly below plan. Overall, good start to 2019.” (Finance &amp; Insurance)</t>
  </si>
  <si>
    <t>“Supply expenses are up commensurately with business conditions as business activity has outpaced the budget on average four to six percent for our fiscal cycle that [began] 7/1/18.” (Health Care &amp; Social Assistance)</t>
  </si>
  <si>
    <t>“There is a sense of relief in our industry with the temporary reprieve of the additional tariffs. As of now, we feel this will help us maintain competitive prices and steady margins over the next quarter.” (Management of Companies &amp; Support Services)</t>
  </si>
  <si>
    <t>“Activity level held flat.” (Mining)</t>
  </si>
  <si>
    <t>“Initial surge in business at the beginning of the year has peaked and settled to a more stable level.” (Professional, Scientific &amp; Technical Services)</t>
  </si>
  <si>
    <t>“Locally as construction grows, a shortage of available workers for the industry is occurring for future projects.” (Public Administration)</t>
  </si>
  <si>
    <t>“April is when our real busy season begins and it has arrived early this year, demand is quite strong.” (Real Estate, Rental &amp; Leasing)</t>
  </si>
  <si>
    <t>“Labor, weather and regulatory issues have impacted operations.” (Transportation &amp; Warehousing)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</si>
</sst>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4" x14ac:knownFonts="1">
    <font>
      <sz val="12"/>
      <color theme="1"/>
      <name val="Calibri"/>
      <family val="2"/>
      <scheme val="minor"/>
    </font>
    <font>
      <sz val="10"/>
      <name val="Arial"/>
      <family val="2"/>
    </font>
    <font>
      <b/>
      <sz val="8"/>
      <color theme="1"/>
      <name val="Calibri"/>
      <family val="2"/>
      <scheme val="minor"/>
    </font>
    <font>
      <sz val="8"/>
      <color theme="1"/>
      <name val="Calibri"/>
      <family val="2"/>
      <scheme val="minor"/>
    </font>
    <font>
      <sz val="8"/>
      <name val="Calibri"/>
      <family val="2"/>
      <scheme val="minor"/>
    </font>
    <font>
      <i/>
      <sz val="12"/>
      <color theme="1"/>
      <name val="Calibri"/>
      <family val="2"/>
      <scheme val="minor"/>
    </font>
    <font>
      <u/>
      <sz val="10"/>
      <color theme="1"/>
      <name val="Calibri"/>
      <family val="2"/>
      <scheme val="minor"/>
    </font>
    <font>
      <sz val="10"/>
      <color theme="1"/>
      <name val="Calibri"/>
      <family val="2"/>
      <scheme val="minor"/>
    </font>
    <font>
      <b/>
      <sz val="10"/>
      <name val="Arial"/>
      <family val="2"/>
    </font>
    <font>
      <b/>
      <sz val="10"/>
      <name val="Calibri"/>
      <family val="2"/>
      <scheme val="minor"/>
    </font>
    <font>
      <sz val="11"/>
      <name val="Calibri"/>
      <family val="2"/>
      <scheme val="minor"/>
    </font>
    <font>
      <sz val="10"/>
      <name val="Calibri"/>
      <family val="2"/>
      <scheme val="minor"/>
    </font>
    <font>
      <sz val="11"/>
      <color theme="1"/>
      <name val="Calibri"/>
      <family val="2"/>
      <scheme val="minor"/>
    </font>
    <font>
      <b/>
      <i/>
      <u/>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them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1" fillId="0" borderId="0"/>
  </cellStyleXfs>
  <cellXfs count="135">
    <xf numFmtId="0" fontId="0" fillId="0" borderId="0" xfId="0"/>
    <xf numFmtId="0" fontId="1" fillId="0" borderId="0" xfId="1"/>
    <xf numFmtId="49" fontId="1" fillId="2" borderId="0" xfId="1" applyNumberFormat="1" applyFill="1"/>
    <xf numFmtId="0" fontId="1" fillId="2" borderId="0" xfId="1" applyFill="1"/>
    <xf numFmtId="0" fontId="2" fillId="2" borderId="7" xfId="1" applyFont="1" applyFill="1" applyBorder="1" applyAlignment="1">
      <alignment horizontal="center" vertical="center"/>
    </xf>
    <xf numFmtId="17" fontId="2" fillId="2" borderId="9" xfId="1" applyNumberFormat="1" applyFont="1" applyFill="1" applyBorder="1" applyAlignment="1">
      <alignment horizontal="center" vertical="center"/>
    </xf>
    <xf numFmtId="0" fontId="3" fillId="2" borderId="5" xfId="1" applyFont="1" applyFill="1" applyBorder="1" applyAlignment="1"/>
    <xf numFmtId="0" fontId="4" fillId="3" borderId="10" xfId="2" applyFont="1" applyFill="1" applyBorder="1"/>
    <xf numFmtId="0" fontId="3" fillId="2" borderId="8" xfId="1" applyFont="1" applyFill="1" applyBorder="1" applyAlignment="1"/>
    <xf numFmtId="0" fontId="0" fillId="0" borderId="0" xfId="0" applyFill="1" applyBorder="1" applyAlignment="1"/>
    <xf numFmtId="10" fontId="0" fillId="0" borderId="0" xfId="0" applyNumberFormat="1" applyFill="1" applyBorder="1" applyAlignment="1"/>
    <xf numFmtId="0" fontId="3" fillId="0" borderId="0" xfId="1" applyFont="1" applyFill="1" applyBorder="1" applyAlignment="1"/>
    <xf numFmtId="0" fontId="4" fillId="0" borderId="0" xfId="2" applyFont="1" applyFill="1" applyBorder="1"/>
    <xf numFmtId="0" fontId="1" fillId="0" borderId="0" xfId="1" applyFill="1"/>
    <xf numFmtId="10" fontId="0" fillId="0" borderId="0" xfId="0" applyNumberFormat="1"/>
    <xf numFmtId="14" fontId="0" fillId="0" borderId="0" xfId="0" applyNumberFormat="1"/>
    <xf numFmtId="14" fontId="0" fillId="0" borderId="10" xfId="0" applyNumberFormat="1" applyBorder="1"/>
    <xf numFmtId="0" fontId="0" fillId="0" borderId="10" xfId="0" applyBorder="1"/>
    <xf numFmtId="164" fontId="7" fillId="0" borderId="10" xfId="0" applyNumberFormat="1" applyFont="1" applyFill="1" applyBorder="1"/>
    <xf numFmtId="0" fontId="8" fillId="0" borderId="12" xfId="2" applyFont="1" applyBorder="1"/>
    <xf numFmtId="17" fontId="9" fillId="0" borderId="12" xfId="2" applyNumberFormat="1" applyFont="1" applyBorder="1" applyAlignment="1">
      <alignment horizontal="left"/>
    </xf>
    <xf numFmtId="49" fontId="10" fillId="0" borderId="10" xfId="2" applyNumberFormat="1" applyFont="1" applyFill="1" applyBorder="1"/>
    <xf numFmtId="0" fontId="1" fillId="0" borderId="12" xfId="1" applyBorder="1"/>
    <xf numFmtId="17" fontId="11" fillId="4" borderId="10" xfId="2" applyNumberFormat="1" applyFont="1" applyFill="1" applyBorder="1" applyAlignment="1">
      <alignment horizontal="left"/>
    </xf>
    <xf numFmtId="49" fontId="10" fillId="4" borderId="10" xfId="2" applyNumberFormat="1" applyFont="1" applyFill="1" applyBorder="1"/>
    <xf numFmtId="0" fontId="1" fillId="0" borderId="0" xfId="1" applyBorder="1"/>
    <xf numFmtId="0" fontId="1" fillId="7" borderId="0" xfId="2" applyFont="1" applyFill="1" applyBorder="1"/>
    <xf numFmtId="0" fontId="1" fillId="7" borderId="0" xfId="1" applyFont="1" applyFill="1" applyBorder="1"/>
    <xf numFmtId="0" fontId="1" fillId="0" borderId="0" xfId="1" applyFont="1" applyBorder="1"/>
    <xf numFmtId="17" fontId="11" fillId="4" borderId="10" xfId="2" applyNumberFormat="1" applyFont="1" applyFill="1" applyBorder="1" applyAlignment="1">
      <alignment horizontal="left" vertical="center"/>
    </xf>
    <xf numFmtId="0" fontId="1" fillId="7" borderId="0" xfId="1" applyFill="1"/>
    <xf numFmtId="0" fontId="1" fillId="6" borderId="0" xfId="1" applyFill="1"/>
    <xf numFmtId="0" fontId="1" fillId="7" borderId="12" xfId="1" applyFill="1" applyBorder="1"/>
    <xf numFmtId="0" fontId="1" fillId="6" borderId="12" xfId="1" applyFill="1" applyBorder="1"/>
    <xf numFmtId="17" fontId="11" fillId="5" borderId="10" xfId="2" applyNumberFormat="1" applyFont="1" applyFill="1" applyBorder="1" applyAlignment="1">
      <alignment horizontal="left"/>
    </xf>
    <xf numFmtId="49" fontId="10" fillId="5" borderId="10" xfId="2" applyNumberFormat="1" applyFont="1" applyFill="1" applyBorder="1"/>
    <xf numFmtId="49" fontId="1" fillId="5" borderId="10" xfId="1" applyNumberFormat="1" applyFill="1" applyBorder="1"/>
    <xf numFmtId="0" fontId="1" fillId="5" borderId="0" xfId="1" applyFill="1" applyBorder="1"/>
    <xf numFmtId="49" fontId="10" fillId="5" borderId="10" xfId="2" applyNumberFormat="1" applyFont="1" applyFill="1" applyBorder="1" applyAlignment="1">
      <alignment wrapText="1"/>
    </xf>
    <xf numFmtId="0" fontId="1" fillId="5" borderId="0" xfId="2" applyFont="1" applyFill="1" applyBorder="1"/>
    <xf numFmtId="0" fontId="1" fillId="8" borderId="0" xfId="2" applyFont="1" applyFill="1" applyBorder="1"/>
    <xf numFmtId="0" fontId="1" fillId="8" borderId="0" xfId="1" applyFont="1" applyFill="1" applyBorder="1"/>
    <xf numFmtId="17" fontId="11" fillId="5" borderId="10" xfId="2" applyNumberFormat="1" applyFont="1" applyFill="1" applyBorder="1" applyAlignment="1">
      <alignment horizontal="left" vertical="center"/>
    </xf>
    <xf numFmtId="0" fontId="1" fillId="5" borderId="0" xfId="1" applyFill="1"/>
    <xf numFmtId="0" fontId="1" fillId="8" borderId="0" xfId="1" applyFill="1"/>
    <xf numFmtId="49" fontId="12" fillId="5" borderId="10" xfId="2" applyNumberFormat="1" applyFont="1" applyFill="1" applyBorder="1" applyAlignment="1">
      <alignment horizontal="left" wrapText="1"/>
    </xf>
    <xf numFmtId="0" fontId="1" fillId="5" borderId="12" xfId="1" applyFill="1" applyBorder="1"/>
    <xf numFmtId="0" fontId="1" fillId="8" borderId="12" xfId="1" applyFill="1" applyBorder="1"/>
    <xf numFmtId="17" fontId="7" fillId="4" borderId="10" xfId="2" applyNumberFormat="1" applyFont="1" applyFill="1" applyBorder="1" applyAlignment="1">
      <alignment horizontal="left"/>
    </xf>
    <xf numFmtId="49" fontId="12" fillId="4" borderId="10" xfId="2" applyNumberFormat="1" applyFont="1" applyFill="1" applyBorder="1"/>
    <xf numFmtId="49" fontId="1" fillId="4" borderId="10" xfId="1" applyNumberFormat="1" applyFill="1" applyBorder="1"/>
    <xf numFmtId="49" fontId="12" fillId="4" borderId="10" xfId="2" applyNumberFormat="1" applyFont="1" applyFill="1" applyBorder="1" applyAlignment="1">
      <alignment wrapText="1"/>
    </xf>
    <xf numFmtId="17" fontId="7" fillId="4" borderId="10" xfId="2" applyNumberFormat="1" applyFont="1" applyFill="1" applyBorder="1" applyAlignment="1">
      <alignment horizontal="left" vertical="center"/>
    </xf>
    <xf numFmtId="0" fontId="1" fillId="9" borderId="0" xfId="1" applyFill="1"/>
    <xf numFmtId="49" fontId="12" fillId="4" borderId="10" xfId="2" applyNumberFormat="1" applyFont="1" applyFill="1" applyBorder="1" applyAlignment="1">
      <alignment horizontal="left" wrapText="1"/>
    </xf>
    <xf numFmtId="0" fontId="1" fillId="9" borderId="12" xfId="1" applyFill="1" applyBorder="1"/>
    <xf numFmtId="17" fontId="7" fillId="5" borderId="10" xfId="2" applyNumberFormat="1" applyFont="1" applyFill="1" applyBorder="1" applyAlignment="1">
      <alignment horizontal="left"/>
    </xf>
    <xf numFmtId="49" fontId="12" fillId="5" borderId="10" xfId="2" applyNumberFormat="1" applyFont="1" applyFill="1" applyBorder="1"/>
    <xf numFmtId="49" fontId="12" fillId="5" borderId="10" xfId="2" applyNumberFormat="1" applyFont="1" applyFill="1" applyBorder="1" applyAlignment="1">
      <alignment wrapText="1"/>
    </xf>
    <xf numFmtId="0" fontId="1" fillId="5" borderId="0" xfId="1" applyFont="1" applyFill="1" applyBorder="1"/>
    <xf numFmtId="17" fontId="7" fillId="5" borderId="10" xfId="2" applyNumberFormat="1" applyFont="1" applyFill="1" applyBorder="1" applyAlignment="1">
      <alignment horizontal="left" vertical="center"/>
    </xf>
    <xf numFmtId="0" fontId="1" fillId="10" borderId="0" xfId="1" applyFill="1" applyBorder="1"/>
    <xf numFmtId="0" fontId="1" fillId="10" borderId="0" xfId="2" applyFont="1" applyFill="1" applyBorder="1"/>
    <xf numFmtId="0" fontId="1" fillId="10" borderId="0" xfId="1" applyFont="1" applyFill="1" applyBorder="1"/>
    <xf numFmtId="49" fontId="12" fillId="4" borderId="10" xfId="0" applyNumberFormat="1" applyFont="1" applyFill="1" applyBorder="1"/>
    <xf numFmtId="49" fontId="12" fillId="5" borderId="0" xfId="2" applyNumberFormat="1" applyFont="1" applyFill="1"/>
    <xf numFmtId="0" fontId="1" fillId="0" borderId="0" xfId="2"/>
    <xf numFmtId="17" fontId="11" fillId="0" borderId="0" xfId="2" applyNumberFormat="1" applyFont="1" applyAlignment="1">
      <alignment horizontal="left"/>
    </xf>
    <xf numFmtId="49" fontId="10" fillId="0" borderId="0" xfId="2" applyNumberFormat="1" applyFont="1"/>
    <xf numFmtId="49" fontId="1" fillId="0" borderId="0" xfId="1" applyNumberFormat="1"/>
    <xf numFmtId="49" fontId="1" fillId="0" borderId="0" xfId="1" applyNumberFormat="1" applyFill="1"/>
    <xf numFmtId="49" fontId="0" fillId="0" borderId="0" xfId="0" applyNumberFormat="1" applyFill="1" applyBorder="1" applyAlignment="1"/>
    <xf numFmtId="14" fontId="0" fillId="0" borderId="0" xfId="0" applyNumberFormat="1" applyFill="1"/>
    <xf numFmtId="0" fontId="0" fillId="12" borderId="0" xfId="0" applyFill="1"/>
    <xf numFmtId="0" fontId="0" fillId="11" borderId="10" xfId="0" applyFill="1" applyBorder="1"/>
    <xf numFmtId="0" fontId="0" fillId="8" borderId="10" xfId="0" applyFill="1" applyBorder="1"/>
    <xf numFmtId="0" fontId="0" fillId="12" borderId="10" xfId="0" applyFill="1" applyBorder="1"/>
    <xf numFmtId="0" fontId="0" fillId="8" borderId="0" xfId="0" applyFill="1"/>
    <xf numFmtId="0" fontId="0" fillId="0" borderId="10" xfId="0" applyFill="1" applyBorder="1"/>
    <xf numFmtId="14" fontId="0" fillId="0" borderId="10" xfId="0" applyNumberFormat="1" applyFill="1" applyBorder="1"/>
    <xf numFmtId="0" fontId="0" fillId="0" borderId="0" xfId="0" applyFill="1" applyBorder="1"/>
    <xf numFmtId="0" fontId="1" fillId="0" borderId="0" xfId="2" applyAlignment="1">
      <alignment wrapText="1"/>
    </xf>
    <xf numFmtId="0" fontId="5" fillId="0" borderId="13" xfId="0" applyFont="1" applyFill="1" applyBorder="1" applyAlignment="1">
      <alignment horizontal="center"/>
    </xf>
    <xf numFmtId="0" fontId="5" fillId="0" borderId="14" xfId="0" applyFont="1" applyFill="1" applyBorder="1" applyAlignment="1">
      <alignment horizontal="center"/>
    </xf>
    <xf numFmtId="0" fontId="5" fillId="0" borderId="15" xfId="0" applyFont="1" applyFill="1" applyBorder="1" applyAlignment="1">
      <alignment horizontal="center"/>
    </xf>
    <xf numFmtId="0" fontId="0" fillId="0" borderId="16" xfId="0" applyFill="1" applyBorder="1" applyAlignment="1"/>
    <xf numFmtId="0" fontId="0" fillId="0" borderId="18" xfId="0" applyFill="1" applyBorder="1" applyAlignment="1"/>
    <xf numFmtId="10" fontId="0" fillId="0" borderId="10" xfId="0" applyNumberFormat="1" applyFill="1" applyBorder="1" applyAlignment="1"/>
    <xf numFmtId="10" fontId="0" fillId="0" borderId="17" xfId="0" applyNumberFormat="1" applyFill="1" applyBorder="1" applyAlignment="1"/>
    <xf numFmtId="10" fontId="0" fillId="0" borderId="19" xfId="0" applyNumberFormat="1" applyFill="1" applyBorder="1" applyAlignment="1"/>
    <xf numFmtId="10" fontId="0" fillId="0" borderId="20" xfId="0" applyNumberFormat="1" applyFill="1" applyBorder="1" applyAlignment="1"/>
    <xf numFmtId="0" fontId="3" fillId="2" borderId="10" xfId="1" applyFont="1" applyFill="1" applyBorder="1" applyAlignment="1"/>
    <xf numFmtId="0" fontId="3" fillId="2" borderId="7" xfId="1" applyFont="1" applyFill="1" applyBorder="1" applyAlignment="1"/>
    <xf numFmtId="0" fontId="1" fillId="0" borderId="7" xfId="1" applyBorder="1"/>
    <xf numFmtId="0" fontId="2" fillId="4" borderId="12" xfId="1" applyFont="1" applyFill="1" applyBorder="1" applyAlignment="1">
      <alignment horizontal="center" vertical="center"/>
    </xf>
    <xf numFmtId="0" fontId="1" fillId="0" borderId="0" xfId="1" applyFill="1" applyBorder="1"/>
    <xf numFmtId="17" fontId="2" fillId="0" borderId="0" xfId="1" applyNumberFormat="1" applyFont="1" applyFill="1" applyBorder="1" applyAlignment="1">
      <alignment horizontal="center" vertical="center"/>
    </xf>
    <xf numFmtId="49" fontId="1" fillId="0" borderId="0" xfId="1" applyNumberFormat="1" applyFill="1" applyBorder="1"/>
    <xf numFmtId="49" fontId="5" fillId="0" borderId="0" xfId="0" applyNumberFormat="1" applyFont="1" applyFill="1" applyBorder="1" applyAlignment="1">
      <alignment horizontal="center"/>
    </xf>
    <xf numFmtId="0" fontId="5" fillId="0" borderId="0" xfId="0" applyFont="1" applyFill="1" applyBorder="1" applyAlignment="1">
      <alignment horizontal="center"/>
    </xf>
    <xf numFmtId="49" fontId="13" fillId="0" borderId="0" xfId="0" applyNumberFormat="1" applyFont="1" applyAlignment="1">
      <alignment horizontal="center" wrapText="1"/>
    </xf>
    <xf numFmtId="0" fontId="6" fillId="0" borderId="2" xfId="1" applyFont="1" applyBorder="1" applyAlignment="1">
      <alignment horizontal="center" vertical="center" wrapText="1"/>
    </xf>
    <xf numFmtId="0" fontId="6" fillId="0" borderId="3" xfId="1" applyFont="1" applyBorder="1" applyAlignment="1">
      <alignment horizontal="center" vertical="center" wrapText="1"/>
    </xf>
    <xf numFmtId="0" fontId="6" fillId="0" borderId="8" xfId="1" applyFont="1" applyBorder="1" applyAlignment="1">
      <alignment horizontal="center" vertical="center" wrapText="1"/>
    </xf>
    <xf numFmtId="0" fontId="6" fillId="0" borderId="9" xfId="1" applyFont="1" applyBorder="1" applyAlignment="1">
      <alignment horizontal="center" vertical="center" wrapText="1"/>
    </xf>
    <xf numFmtId="0" fontId="6" fillId="0" borderId="10" xfId="1" applyFont="1" applyBorder="1" applyAlignment="1">
      <alignment horizontal="center" vertical="center" wrapText="1"/>
    </xf>
    <xf numFmtId="0" fontId="6" fillId="0" borderId="11" xfId="1" applyFont="1" applyBorder="1" applyAlignment="1">
      <alignment horizontal="center" vertical="center" wrapText="1"/>
    </xf>
    <xf numFmtId="0" fontId="6" fillId="0" borderId="12" xfId="1" applyFont="1" applyBorder="1" applyAlignment="1">
      <alignment horizontal="center" vertical="center" wrapText="1"/>
    </xf>
    <xf numFmtId="0" fontId="6" fillId="0" borderId="1" xfId="1" applyFont="1" applyBorder="1" applyAlignment="1">
      <alignment horizontal="center" vertical="center"/>
    </xf>
    <xf numFmtId="0" fontId="6" fillId="0" borderId="7" xfId="1" applyFont="1" applyBorder="1" applyAlignment="1">
      <alignment horizontal="center" vertical="center"/>
    </xf>
    <xf numFmtId="17" fontId="2" fillId="2" borderId="1" xfId="1" applyNumberFormat="1" applyFont="1" applyFill="1" applyBorder="1" applyAlignment="1">
      <alignment horizontal="center" vertical="center"/>
    </xf>
    <xf numFmtId="17" fontId="2" fillId="2" borderId="4" xfId="1" applyNumberFormat="1" applyFont="1" applyFill="1" applyBorder="1" applyAlignment="1">
      <alignment horizontal="center" vertical="center"/>
    </xf>
    <xf numFmtId="17" fontId="2" fillId="2" borderId="3" xfId="1" applyNumberFormat="1" applyFont="1" applyFill="1" applyBorder="1" applyAlignment="1">
      <alignment horizontal="center" vertical="center"/>
    </xf>
    <xf numFmtId="17" fontId="2" fillId="2" borderId="6" xfId="1" applyNumberFormat="1" applyFont="1" applyFill="1" applyBorder="1" applyAlignment="1">
      <alignment horizontal="center" vertical="center"/>
    </xf>
    <xf numFmtId="17" fontId="2" fillId="0" borderId="0" xfId="1" applyNumberFormat="1" applyFont="1" applyFill="1" applyBorder="1" applyAlignment="1">
      <alignment horizontal="center" vertical="center"/>
    </xf>
    <xf numFmtId="0" fontId="2" fillId="2" borderId="1" xfId="1" applyFont="1" applyFill="1" applyBorder="1" applyAlignment="1">
      <alignment horizontal="center" vertical="center"/>
    </xf>
    <xf numFmtId="0" fontId="2" fillId="2" borderId="4" xfId="1" applyFont="1" applyFill="1" applyBorder="1" applyAlignment="1">
      <alignment horizontal="center" vertical="center"/>
    </xf>
    <xf numFmtId="0" fontId="2" fillId="4" borderId="11" xfId="1" applyFont="1" applyFill="1" applyBorder="1" applyAlignment="1">
      <alignment horizontal="center" vertical="center"/>
    </xf>
    <xf numFmtId="0" fontId="2" fillId="4" borderId="0" xfId="1" applyFont="1" applyFill="1" applyBorder="1" applyAlignment="1">
      <alignment horizontal="center" vertical="center"/>
    </xf>
    <xf numFmtId="0" fontId="2" fillId="2" borderId="1"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7" fillId="4" borderId="1"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7" fillId="4" borderId="7" xfId="2" applyFont="1" applyFill="1" applyBorder="1" applyAlignment="1">
      <alignment horizontal="center" vertical="center" wrapText="1"/>
    </xf>
    <xf numFmtId="0" fontId="1" fillId="5" borderId="3" xfId="1" applyFill="1" applyBorder="1" applyAlignment="1">
      <alignment horizontal="center" vertical="center"/>
    </xf>
    <xf numFmtId="0" fontId="1" fillId="5" borderId="6" xfId="1" applyFill="1" applyBorder="1" applyAlignment="1">
      <alignment horizontal="center" vertical="center"/>
    </xf>
    <xf numFmtId="0" fontId="1" fillId="5" borderId="9" xfId="1" applyFill="1" applyBorder="1" applyAlignment="1">
      <alignment horizontal="center" vertical="center"/>
    </xf>
    <xf numFmtId="0" fontId="1" fillId="5" borderId="3" xfId="1" applyFill="1" applyBorder="1" applyAlignment="1">
      <alignment horizontal="center" vertical="center" wrapText="1"/>
    </xf>
    <xf numFmtId="0" fontId="1" fillId="5" borderId="6" xfId="1" applyFill="1" applyBorder="1" applyAlignment="1">
      <alignment horizontal="center" vertical="center" wrapText="1"/>
    </xf>
    <xf numFmtId="0" fontId="1" fillId="5" borderId="9" xfId="1" applyFill="1" applyBorder="1" applyAlignment="1">
      <alignment horizontal="center" vertical="center" wrapText="1"/>
    </xf>
    <xf numFmtId="0" fontId="7" fillId="4" borderId="10" xfId="2" applyFont="1" applyFill="1" applyBorder="1" applyAlignment="1">
      <alignment horizontal="center" vertical="center" wrapText="1"/>
    </xf>
    <xf numFmtId="0" fontId="7" fillId="5" borderId="10" xfId="2" applyFont="1" applyFill="1" applyBorder="1" applyAlignment="1">
      <alignment horizontal="center" vertical="center" wrapText="1"/>
    </xf>
    <xf numFmtId="0" fontId="1" fillId="12" borderId="3" xfId="1" applyFill="1" applyBorder="1" applyAlignment="1">
      <alignment horizontal="center" vertical="center"/>
    </xf>
    <xf numFmtId="0" fontId="1" fillId="12" borderId="6" xfId="1" applyFill="1" applyBorder="1" applyAlignment="1">
      <alignment horizontal="center" vertical="center"/>
    </xf>
    <xf numFmtId="0" fontId="1" fillId="12" borderId="9" xfId="1" applyFill="1" applyBorder="1" applyAlignment="1">
      <alignment horizontal="center" vertical="center"/>
    </xf>
  </cellXfs>
  <cellStyles count="3">
    <cellStyle name="Normal" xfId="0" builtinId="0"/>
    <cellStyle name="Normal 3" xfId="2" xr:uid="{63C9B57C-714B-3643-8FE6-0B6BFBD2012B}"/>
    <cellStyle name="Normal 4" xfId="1" xr:uid="{B8583989-9580-F14A-A02D-FB2211D204E6}"/>
  </cellStyles>
  <dxfs count="3">
    <dxf>
      <font>
        <color rgb="FF006100"/>
      </font>
      <fill>
        <patternFill>
          <bgColor rgb="FFC6EFCE"/>
        </patternFill>
      </fill>
    </dxf>
    <dxf>
      <font>
        <color rgb="FF9C0006"/>
      </font>
      <fill>
        <patternFill>
          <bgColor rgb="FFFFC7CE"/>
        </patternFill>
      </fill>
    </dxf>
    <dxf>
      <fill>
        <patternFill>
          <bgColor theme="3" tint="0.59996337778862885"/>
        </patternFill>
      </fill>
    </dxf>
  </dxfs>
  <tableStyles count="1" defaultTableStyle="TableStyleMedium2" defaultPivotStyle="PivotStyleLight16">
    <tableStyle name="PivotTable Style 1" table="0" count="0" xr9:uid="{E8F26CC6-EFC0-4441-8EE3-47E4FF3A2D5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SPX%</a:t>
            </a:r>
            <a:r>
              <a:rPr lang="en-US" baseline="0"/>
              <a:t> m/m</a:t>
            </a:r>
            <a:r>
              <a:rPr lang="en-US"/>
              <a:t> vs 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'NMI Analysis'!$Z$1</c:f>
              <c:strCache>
                <c:ptCount val="1"/>
                <c:pt idx="0">
                  <c:v>SPX% m/m</c:v>
                </c:pt>
              </c:strCache>
            </c:strRef>
          </c:tx>
          <c:spPr>
            <a:ln w="6350" cap="rnd">
              <a:solidFill>
                <a:srgbClr val="00FDFF"/>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Analysis'!$Z$2:$Z$263</c:f>
              <c:numCache>
                <c:formatCode>0.00%</c:formatCode>
                <c:ptCount val="262"/>
                <c:pt idx="0">
                  <c:v>0</c:v>
                </c:pt>
                <c:pt idx="1">
                  <c:v>-5.7465631833399242E-2</c:v>
                </c:pt>
                <c:pt idx="2">
                  <c:v>5.3153589937912478E-2</c:v>
                </c:pt>
                <c:pt idx="3">
                  <c:v>-3.4477697196337698E-2</c:v>
                </c:pt>
                <c:pt idx="4">
                  <c:v>4.4586854893763843E-2</c:v>
                </c:pt>
                <c:pt idx="5">
                  <c:v>1.5731597888257891E-2</c:v>
                </c:pt>
                <c:pt idx="6">
                  <c:v>1.0150176798997644E-2</c:v>
                </c:pt>
                <c:pt idx="7">
                  <c:v>7.044919304379707E-2</c:v>
                </c:pt>
                <c:pt idx="8">
                  <c:v>4.9945714161429351E-2</c:v>
                </c:pt>
                <c:pt idx="9">
                  <c:v>9.0764692534604039E-3</c:v>
                </c:pt>
                <c:pt idx="10">
                  <c:v>-1.8826223521475085E-2</c:v>
                </c:pt>
                <c:pt idx="11">
                  <c:v>3.9438241075214008E-2</c:v>
                </c:pt>
                <c:pt idx="12">
                  <c:v>-1.1615327025789495E-2</c:v>
                </c:pt>
                <c:pt idx="13">
                  <c:v>-0.14579671855670656</c:v>
                </c:pt>
                <c:pt idx="14">
                  <c:v>6.2395515617718951E-2</c:v>
                </c:pt>
                <c:pt idx="15">
                  <c:v>8.0294228372442475E-2</c:v>
                </c:pt>
                <c:pt idx="16">
                  <c:v>5.9125996339625349E-2</c:v>
                </c:pt>
                <c:pt idx="17">
                  <c:v>5.6375286575735976E-2</c:v>
                </c:pt>
                <c:pt idx="18">
                  <c:v>4.1009441536725193E-2</c:v>
                </c:pt>
                <c:pt idx="19">
                  <c:v>-3.2282562686194144E-2</c:v>
                </c:pt>
                <c:pt idx="20">
                  <c:v>3.8794215360158806E-2</c:v>
                </c:pt>
                <c:pt idx="21">
                  <c:v>3.7944027915545332E-2</c:v>
                </c:pt>
                <c:pt idx="22">
                  <c:v>-2.4970480872686798E-2</c:v>
                </c:pt>
                <c:pt idx="23">
                  <c:v>5.4438331016794128E-2</c:v>
                </c:pt>
                <c:pt idx="24">
                  <c:v>-3.2046092218893742E-2</c:v>
                </c:pt>
                <c:pt idx="25">
                  <c:v>-6.2540920445004668E-3</c:v>
                </c:pt>
                <c:pt idx="26">
                  <c:v>-2.8551792268491635E-2</c:v>
                </c:pt>
                <c:pt idx="27">
                  <c:v>6.2539541625965367E-2</c:v>
                </c:pt>
                <c:pt idx="28">
                  <c:v>1.9061858621249591E-2</c:v>
                </c:pt>
                <c:pt idx="29">
                  <c:v>5.784389487677933E-2</c:v>
                </c:pt>
                <c:pt idx="30">
                  <c:v>-5.0903548749361906E-2</c:v>
                </c:pt>
                <c:pt idx="31">
                  <c:v>-2.0108083261058264E-2</c:v>
                </c:pt>
                <c:pt idx="32">
                  <c:v>9.6719828269732314E-2</c:v>
                </c:pt>
                <c:pt idx="33">
                  <c:v>-3.0795755551931397E-2</c:v>
                </c:pt>
                <c:pt idx="34">
                  <c:v>-2.1915050512993556E-2</c:v>
                </c:pt>
                <c:pt idx="35">
                  <c:v>2.3933549608901303E-2</c:v>
                </c:pt>
                <c:pt idx="36">
                  <c:v>-1.6341276221772696E-2</c:v>
                </c:pt>
                <c:pt idx="37">
                  <c:v>6.0699105184236081E-2</c:v>
                </c:pt>
                <c:pt idx="38">
                  <c:v>-5.3482974745611284E-2</c:v>
                </c:pt>
                <c:pt idx="39">
                  <c:v>-4.9494858723608441E-3</c:v>
                </c:pt>
                <c:pt idx="40">
                  <c:v>-8.0068609961069917E-2</c:v>
                </c:pt>
                <c:pt idx="41">
                  <c:v>4.0534455291979079E-3</c:v>
                </c:pt>
                <c:pt idx="42">
                  <c:v>3.4636577086329577E-2</c:v>
                </c:pt>
                <c:pt idx="43">
                  <c:v>-9.2290735849000022E-2</c:v>
                </c:pt>
                <c:pt idx="44">
                  <c:v>-6.4204710540895507E-2</c:v>
                </c:pt>
                <c:pt idx="45">
                  <c:v>7.6814361759009853E-2</c:v>
                </c:pt>
                <c:pt idx="46">
                  <c:v>5.0901871196495675E-3</c:v>
                </c:pt>
                <c:pt idx="47">
                  <c:v>-2.5035389109833495E-2</c:v>
                </c:pt>
                <c:pt idx="48">
                  <c:v>-1.074015007293419E-2</c:v>
                </c:pt>
                <c:pt idx="49">
                  <c:v>-6.4108406563714707E-2</c:v>
                </c:pt>
                <c:pt idx="50">
                  <c:v>-8.172340601971613E-2</c:v>
                </c:pt>
                <c:pt idx="51">
                  <c:v>1.8099111445277823E-2</c:v>
                </c:pt>
                <c:pt idx="52">
                  <c:v>7.5175904263053484E-2</c:v>
                </c:pt>
                <c:pt idx="53">
                  <c:v>7.5738341929157561E-3</c:v>
                </c:pt>
                <c:pt idx="54">
                  <c:v>-1.5573832559794278E-2</c:v>
                </c:pt>
                <c:pt idx="55">
                  <c:v>-2.0766211305560379E-2</c:v>
                </c:pt>
                <c:pt idx="56">
                  <c:v>3.6738893618839058E-2</c:v>
                </c:pt>
                <c:pt idx="57">
                  <c:v>-6.1417626159139961E-2</c:v>
                </c:pt>
                <c:pt idx="58">
                  <c:v>-9.081481076045431E-3</c:v>
                </c:pt>
                <c:pt idx="59">
                  <c:v>-7.2455354417573711E-2</c:v>
                </c:pt>
                <c:pt idx="60">
                  <c:v>-7.9004274966125249E-2</c:v>
                </c:pt>
                <c:pt idx="61">
                  <c:v>4.8814330800192847E-3</c:v>
                </c:pt>
                <c:pt idx="62">
                  <c:v>-0.11002431826151908</c:v>
                </c:pt>
                <c:pt idx="63">
                  <c:v>8.6448801016809837E-2</c:v>
                </c:pt>
                <c:pt idx="64">
                  <c:v>5.7069620923617885E-2</c:v>
                </c:pt>
                <c:pt idx="65">
                  <c:v>-6.0332572674290638E-2</c:v>
                </c:pt>
                <c:pt idx="66">
                  <c:v>-2.7414692559952228E-2</c:v>
                </c:pt>
                <c:pt idx="67">
                  <c:v>-1.7003608502929392E-2</c:v>
                </c:pt>
                <c:pt idx="68">
                  <c:v>8.3575685661514496E-3</c:v>
                </c:pt>
                <c:pt idx="69">
                  <c:v>8.1044106872726049E-2</c:v>
                </c:pt>
                <c:pt idx="70">
                  <c:v>5.0898709664177928E-2</c:v>
                </c:pt>
                <c:pt idx="71">
                  <c:v>1.132221452516137E-2</c:v>
                </c:pt>
                <c:pt idx="72">
                  <c:v>1.6223702411493023E-2</c:v>
                </c:pt>
                <c:pt idx="73">
                  <c:v>1.7873203376464364E-2</c:v>
                </c:pt>
                <c:pt idx="74">
                  <c:v>-1.1944364520745165E-2</c:v>
                </c:pt>
                <c:pt idx="75">
                  <c:v>5.4961486384010702E-2</c:v>
                </c:pt>
                <c:pt idx="76">
                  <c:v>7.1285038478854151E-3</c:v>
                </c:pt>
                <c:pt idx="77">
                  <c:v>5.0765541001239284E-2</c:v>
                </c:pt>
                <c:pt idx="78">
                  <c:v>1.7276387006114644E-2</c:v>
                </c:pt>
                <c:pt idx="79">
                  <c:v>1.2208973273589456E-2</c:v>
                </c:pt>
                <c:pt idx="80">
                  <c:v>-1.6358919214261271E-2</c:v>
                </c:pt>
                <c:pt idx="81">
                  <c:v>-1.6790751862298683E-2</c:v>
                </c:pt>
                <c:pt idx="82">
                  <c:v>1.2083450201310325E-2</c:v>
                </c:pt>
                <c:pt idx="83">
                  <c:v>1.7988998669195622E-2</c:v>
                </c:pt>
                <c:pt idx="84">
                  <c:v>-3.4290519411904981E-2</c:v>
                </c:pt>
                <c:pt idx="85">
                  <c:v>2.2873498405522209E-3</c:v>
                </c:pt>
                <c:pt idx="86">
                  <c:v>9.3638756915514383E-3</c:v>
                </c:pt>
                <c:pt idx="87">
                  <c:v>1.4014243586487049E-2</c:v>
                </c:pt>
                <c:pt idx="88">
                  <c:v>3.8594936198152442E-2</c:v>
                </c:pt>
                <c:pt idx="89">
                  <c:v>3.2458213144045421E-2</c:v>
                </c:pt>
                <c:pt idx="90">
                  <c:v>-2.5290467099494587E-2</c:v>
                </c:pt>
                <c:pt idx="91">
                  <c:v>1.8903346078316657E-2</c:v>
                </c:pt>
                <c:pt idx="92">
                  <c:v>-1.9117655748441098E-2</c:v>
                </c:pt>
                <c:pt idx="93">
                  <c:v>-2.0108581881679344E-2</c:v>
                </c:pt>
                <c:pt idx="94">
                  <c:v>2.9952046262565708E-2</c:v>
                </c:pt>
                <c:pt idx="95">
                  <c:v>-1.4271422576580921E-4</c:v>
                </c:pt>
                <c:pt idx="96">
                  <c:v>3.5968287193812398E-2</c:v>
                </c:pt>
                <c:pt idx="97">
                  <c:v>-1.1222104874496611E-2</c:v>
                </c:pt>
                <c:pt idx="98">
                  <c:v>6.9490246947603992E-3</c:v>
                </c:pt>
                <c:pt idx="99">
                  <c:v>-1.7740780066319385E-2</c:v>
                </c:pt>
                <c:pt idx="100">
                  <c:v>3.518609592972647E-2</c:v>
                </c:pt>
                <c:pt idx="101">
                  <c:v>-9.5234899241850176E-4</c:v>
                </c:pt>
                <c:pt idx="102">
                  <c:v>2.5466771348641722E-2</c:v>
                </c:pt>
                <c:pt idx="103">
                  <c:v>4.5315763072534016E-4</c:v>
                </c:pt>
                <c:pt idx="104">
                  <c:v>1.1095810459249501E-2</c:v>
                </c:pt>
                <c:pt idx="105">
                  <c:v>1.215565273794149E-2</c:v>
                </c:pt>
                <c:pt idx="106">
                  <c:v>-3.0916916141150906E-2</c:v>
                </c:pt>
                <c:pt idx="107">
                  <c:v>8.659622778253766E-5</c:v>
                </c:pt>
                <c:pt idx="108">
                  <c:v>5.085878797990869E-3</c:v>
                </c:pt>
                <c:pt idx="109">
                  <c:v>2.127419303234809E-2</c:v>
                </c:pt>
                <c:pt idx="110">
                  <c:v>2.4566298512509407E-2</c:v>
                </c:pt>
                <c:pt idx="111">
                  <c:v>3.1508002961554211E-2</c:v>
                </c:pt>
                <c:pt idx="112">
                  <c:v>1.6466656727820252E-2</c:v>
                </c:pt>
                <c:pt idx="113">
                  <c:v>1.2615782852659909E-2</c:v>
                </c:pt>
                <c:pt idx="114">
                  <c:v>1.4059042735039834E-2</c:v>
                </c:pt>
                <c:pt idx="115">
                  <c:v>-2.1846176033528286E-2</c:v>
                </c:pt>
                <c:pt idx="116">
                  <c:v>9.9799828968304798E-3</c:v>
                </c:pt>
                <c:pt idx="117">
                  <c:v>4.329069060242411E-2</c:v>
                </c:pt>
                <c:pt idx="118">
                  <c:v>3.254922870993486E-2</c:v>
                </c:pt>
                <c:pt idx="119">
                  <c:v>-1.7816322202167525E-2</c:v>
                </c:pt>
                <c:pt idx="120">
                  <c:v>-3.1981878316802555E-2</c:v>
                </c:pt>
                <c:pt idx="121">
                  <c:v>1.2863571531556806E-2</c:v>
                </c:pt>
                <c:pt idx="122">
                  <c:v>3.5794008343299509E-2</c:v>
                </c:pt>
                <c:pt idx="123">
                  <c:v>1.4822338300311107E-2</c:v>
                </c:pt>
                <c:pt idx="124">
                  <c:v>-4.4043417224814412E-2</c:v>
                </c:pt>
                <c:pt idx="125">
                  <c:v>-8.6285090339686069E-3</c:v>
                </c:pt>
                <c:pt idx="126">
                  <c:v>-6.1163431935936409E-2</c:v>
                </c:pt>
                <c:pt idx="127">
                  <c:v>-3.4761192772624509E-2</c:v>
                </c:pt>
                <c:pt idx="128">
                  <c:v>-5.9596236145298166E-3</c:v>
                </c:pt>
                <c:pt idx="129">
                  <c:v>4.754669791319887E-2</c:v>
                </c:pt>
                <c:pt idx="130">
                  <c:v>1.0674181657577029E-2</c:v>
                </c:pt>
                <c:pt idx="131">
                  <c:v>-8.5962384902803571E-2</c:v>
                </c:pt>
                <c:pt idx="132">
                  <c:v>-9.8593710937500134E-3</c:v>
                </c:pt>
                <c:pt idx="133">
                  <c:v>1.2190464532379975E-2</c:v>
                </c:pt>
                <c:pt idx="134">
                  <c:v>-9.0791433779084579E-2</c:v>
                </c:pt>
                <c:pt idx="135">
                  <c:v>-0.16942452376741993</c:v>
                </c:pt>
                <c:pt idx="136">
                  <c:v>-7.484904258064512E-2</c:v>
                </c:pt>
                <c:pt idx="137">
                  <c:v>7.8215768970540632E-3</c:v>
                </c:pt>
                <c:pt idx="138">
                  <c:v>-8.5657342928314437E-2</c:v>
                </c:pt>
                <c:pt idx="139">
                  <c:v>-0.10993119757149226</c:v>
                </c:pt>
                <c:pt idx="140">
                  <c:v>8.5404461622494654E-2</c:v>
                </c:pt>
                <c:pt idx="141">
                  <c:v>9.3925079862164682E-2</c:v>
                </c:pt>
                <c:pt idx="142">
                  <c:v>5.3081446255385356E-2</c:v>
                </c:pt>
                <c:pt idx="143">
                  <c:v>1.958265303029853E-4</c:v>
                </c:pt>
                <c:pt idx="144">
                  <c:v>7.4141727016716522E-2</c:v>
                </c:pt>
                <c:pt idx="145">
                  <c:v>3.3560189240494843E-2</c:v>
                </c:pt>
                <c:pt idx="146">
                  <c:v>3.5723345788458732E-2</c:v>
                </c:pt>
                <c:pt idx="147">
                  <c:v>-1.976200086041547E-2</c:v>
                </c:pt>
                <c:pt idx="148">
                  <c:v>5.7364061981373636E-2</c:v>
                </c:pt>
                <c:pt idx="149">
                  <c:v>1.7770571188400402E-2</c:v>
                </c:pt>
                <c:pt idx="150">
                  <c:v>-3.6974246154947411E-2</c:v>
                </c:pt>
                <c:pt idx="151">
                  <c:v>2.8513688940531405E-2</c:v>
                </c:pt>
                <c:pt idx="152">
                  <c:v>5.879642603189178E-2</c:v>
                </c:pt>
                <c:pt idx="153">
                  <c:v>1.4759229883791036E-2</c:v>
                </c:pt>
                <c:pt idx="154">
                  <c:v>-8.1975841910334427E-2</c:v>
                </c:pt>
                <c:pt idx="155">
                  <c:v>-5.3882442026415164E-2</c:v>
                </c:pt>
                <c:pt idx="156">
                  <c:v>6.8777849911552322E-2</c:v>
                </c:pt>
                <c:pt idx="157">
                  <c:v>-4.7449184040287175E-2</c:v>
                </c:pt>
                <c:pt idx="158">
                  <c:v>8.7551102944020034E-2</c:v>
                </c:pt>
                <c:pt idx="159">
                  <c:v>3.6855994397076437E-2</c:v>
                </c:pt>
                <c:pt idx="160">
                  <c:v>-2.2902497989431936E-3</c:v>
                </c:pt>
                <c:pt idx="161">
                  <c:v>6.5300040489854744E-2</c:v>
                </c:pt>
                <c:pt idx="162">
                  <c:v>2.2645573980086878E-2</c:v>
                </c:pt>
                <c:pt idx="163">
                  <c:v>3.1956564052952129E-2</c:v>
                </c:pt>
                <c:pt idx="164">
                  <c:v>-1.0473132038185315E-3</c:v>
                </c:pt>
                <c:pt idx="165">
                  <c:v>2.8495380443795019E-2</c:v>
                </c:pt>
                <c:pt idx="166">
                  <c:v>-1.3500952766930637E-2</c:v>
                </c:pt>
                <c:pt idx="167">
                  <c:v>-1.8257461265697078E-2</c:v>
                </c:pt>
                <c:pt idx="168">
                  <c:v>-2.1474425791952044E-2</c:v>
                </c:pt>
                <c:pt idx="169">
                  <c:v>-5.6791107463597633E-2</c:v>
                </c:pt>
                <c:pt idx="170">
                  <c:v>-7.1761988303760113E-2</c:v>
                </c:pt>
                <c:pt idx="171">
                  <c:v>0.10772303853581013</c:v>
                </c:pt>
                <c:pt idx="172">
                  <c:v>-5.0587151935872331E-3</c:v>
                </c:pt>
                <c:pt idx="173">
                  <c:v>8.5327639481440794E-3</c:v>
                </c:pt>
                <c:pt idx="174">
                  <c:v>4.3583062218506295E-2</c:v>
                </c:pt>
                <c:pt idx="175">
                  <c:v>4.058946413084185E-2</c:v>
                </c:pt>
                <c:pt idx="176">
                  <c:v>3.1332314530530633E-2</c:v>
                </c:pt>
                <c:pt idx="177">
                  <c:v>-7.4974527092704279E-3</c:v>
                </c:pt>
                <c:pt idx="178">
                  <c:v>-6.2650725633177598E-2</c:v>
                </c:pt>
                <c:pt idx="179">
                  <c:v>3.9554982134591417E-2</c:v>
                </c:pt>
                <c:pt idx="180">
                  <c:v>1.2597574126154459E-2</c:v>
                </c:pt>
                <c:pt idx="181">
                  <c:v>1.9763369680148135E-2</c:v>
                </c:pt>
                <c:pt idx="182">
                  <c:v>2.4236153696477046E-2</c:v>
                </c:pt>
                <c:pt idx="183">
                  <c:v>-1.9789409878227443E-2</c:v>
                </c:pt>
                <c:pt idx="184">
                  <c:v>2.8467170173433272E-3</c:v>
                </c:pt>
                <c:pt idx="185">
                  <c:v>7.0682304638645639E-3</c:v>
                </c:pt>
                <c:pt idx="186">
                  <c:v>5.0428096519578497E-2</c:v>
                </c:pt>
                <c:pt idx="187">
                  <c:v>1.1060649195259101E-2</c:v>
                </c:pt>
                <c:pt idx="188">
                  <c:v>3.5987723516956123E-2</c:v>
                </c:pt>
                <c:pt idx="189">
                  <c:v>1.8085767859252408E-2</c:v>
                </c:pt>
                <c:pt idx="190">
                  <c:v>2.0762811721046208E-2</c:v>
                </c:pt>
                <c:pt idx="191">
                  <c:v>-1.4999301636062792E-2</c:v>
                </c:pt>
                <c:pt idx="192">
                  <c:v>4.9462079815225081E-2</c:v>
                </c:pt>
                <c:pt idx="193">
                  <c:v>-3.1298019033866906E-2</c:v>
                </c:pt>
                <c:pt idx="194">
                  <c:v>2.9749523177239098E-2</c:v>
                </c:pt>
                <c:pt idx="195">
                  <c:v>4.45957526180061E-2</c:v>
                </c:pt>
                <c:pt idx="196">
                  <c:v>2.8049471635186524E-2</c:v>
                </c:pt>
                <c:pt idx="197">
                  <c:v>2.3562791550492821E-2</c:v>
                </c:pt>
                <c:pt idx="198">
                  <c:v>-3.5582905675162646E-2</c:v>
                </c:pt>
                <c:pt idx="199">
                  <c:v>4.3117029976595334E-2</c:v>
                </c:pt>
                <c:pt idx="200">
                  <c:v>6.9321656079357136E-3</c:v>
                </c:pt>
                <c:pt idx="201">
                  <c:v>6.2007889650527552E-3</c:v>
                </c:pt>
                <c:pt idx="202">
                  <c:v>2.103028001299596E-2</c:v>
                </c:pt>
                <c:pt idx="203">
                  <c:v>1.9058331658920603E-2</c:v>
                </c:pt>
                <c:pt idx="204">
                  <c:v>-1.5079830581919834E-2</c:v>
                </c:pt>
                <c:pt idx="205">
                  <c:v>3.7655295489735195E-2</c:v>
                </c:pt>
                <c:pt idx="206">
                  <c:v>-1.5513837223063749E-2</c:v>
                </c:pt>
                <c:pt idx="207">
                  <c:v>2.3201460786772227E-2</c:v>
                </c:pt>
                <c:pt idx="208">
                  <c:v>2.4533588760364766E-2</c:v>
                </c:pt>
                <c:pt idx="209">
                  <c:v>-4.1885878779204062E-3</c:v>
                </c:pt>
                <c:pt idx="210">
                  <c:v>-3.1040805790470173E-2</c:v>
                </c:pt>
                <c:pt idx="211">
                  <c:v>5.4892511014553995E-2</c:v>
                </c:pt>
                <c:pt idx="212">
                  <c:v>-1.7396106913756221E-2</c:v>
                </c:pt>
                <c:pt idx="213">
                  <c:v>8.5208197301247391E-3</c:v>
                </c:pt>
                <c:pt idx="214">
                  <c:v>1.0491382393316857E-2</c:v>
                </c:pt>
                <c:pt idx="215">
                  <c:v>-2.1011672375900521E-2</c:v>
                </c:pt>
                <c:pt idx="216">
                  <c:v>1.9742029696721345E-2</c:v>
                </c:pt>
                <c:pt idx="217">
                  <c:v>-6.2580818167202831E-2</c:v>
                </c:pt>
                <c:pt idx="218">
                  <c:v>-2.6442831573227094E-2</c:v>
                </c:pt>
                <c:pt idx="219">
                  <c:v>8.2983117760394132E-2</c:v>
                </c:pt>
                <c:pt idx="220">
                  <c:v>5.0486926072401835E-4</c:v>
                </c:pt>
                <c:pt idx="221">
                  <c:v>-1.7530185176314418E-2</c:v>
                </c:pt>
                <c:pt idx="222">
                  <c:v>-5.073532197294639E-2</c:v>
                </c:pt>
                <c:pt idx="223">
                  <c:v>-4.1283604302991229E-3</c:v>
                </c:pt>
                <c:pt idx="224">
                  <c:v>6.5991114577365145E-2</c:v>
                </c:pt>
                <c:pt idx="225">
                  <c:v>2.6993984808732631E-3</c:v>
                </c:pt>
                <c:pt idx="226">
                  <c:v>1.5324602357572555E-2</c:v>
                </c:pt>
                <c:pt idx="227">
                  <c:v>9.1092112097811118E-4</c:v>
                </c:pt>
                <c:pt idx="228">
                  <c:v>3.5609801125254283E-2</c:v>
                </c:pt>
                <c:pt idx="229">
                  <c:v>-1.2192431360480338E-3</c:v>
                </c:pt>
                <c:pt idx="230">
                  <c:v>-1.2344508443253945E-3</c:v>
                </c:pt>
                <c:pt idx="231">
                  <c:v>-1.9425679279557545E-2</c:v>
                </c:pt>
                <c:pt idx="232">
                  <c:v>3.4174522187570479E-2</c:v>
                </c:pt>
                <c:pt idx="233">
                  <c:v>1.8200762196895176E-2</c:v>
                </c:pt>
                <c:pt idx="234">
                  <c:v>1.7884358171464578E-2</c:v>
                </c:pt>
                <c:pt idx="235">
                  <c:v>3.719816033727915E-2</c:v>
                </c:pt>
                <c:pt idx="236">
                  <c:v>-3.8919718808453973E-4</c:v>
                </c:pt>
                <c:pt idx="237">
                  <c:v>9.0912085493182089E-3</c:v>
                </c:pt>
                <c:pt idx="238">
                  <c:v>1.1576251391341417E-2</c:v>
                </c:pt>
                <c:pt idx="239">
                  <c:v>4.8137750908554414E-3</c:v>
                </c:pt>
                <c:pt idx="240">
                  <c:v>1.9348826118030613E-2</c:v>
                </c:pt>
                <c:pt idx="241">
                  <c:v>5.4643281108568138E-4</c:v>
                </c:pt>
                <c:pt idx="242">
                  <c:v>1.9302978533243684E-2</c:v>
                </c:pt>
                <c:pt idx="243">
                  <c:v>2.2188135330349579E-2</c:v>
                </c:pt>
                <c:pt idx="244">
                  <c:v>3.7200430103366371E-3</c:v>
                </c:pt>
                <c:pt idx="245">
                  <c:v>3.4342557364422946E-2</c:v>
                </c:pt>
                <c:pt idx="246">
                  <c:v>5.6178704444133053E-2</c:v>
                </c:pt>
                <c:pt idx="247">
                  <c:v>-3.8947372061896871E-2</c:v>
                </c:pt>
                <c:pt idx="248">
                  <c:v>-2.6884498624825112E-2</c:v>
                </c:pt>
                <c:pt idx="249">
                  <c:v>2.7187751316434801E-3</c:v>
                </c:pt>
                <c:pt idx="250">
                  <c:v>2.1608341965291905E-2</c:v>
                </c:pt>
                <c:pt idx="251">
                  <c:v>4.8424360241866009E-3</c:v>
                </c:pt>
                <c:pt idx="252">
                  <c:v>3.6021556221367206E-2</c:v>
                </c:pt>
                <c:pt idx="253">
                  <c:v>3.0263211466054526E-2</c:v>
                </c:pt>
                <c:pt idx="254">
                  <c:v>4.2942871026614999E-3</c:v>
                </c:pt>
                <c:pt idx="255">
                  <c:v>-6.9403356024429527E-2</c:v>
                </c:pt>
                <c:pt idx="256">
                  <c:v>1.7859356788849069E-2</c:v>
                </c:pt>
                <c:pt idx="257">
                  <c:v>-9.1776894596563949E-2</c:v>
                </c:pt>
                <c:pt idx="258">
                  <c:v>7.8684401655036665E-2</c:v>
                </c:pt>
                <c:pt idx="259">
                  <c:v>2.9728889126352211E-2</c:v>
                </c:pt>
                <c:pt idx="260">
                  <c:v>1.7924256211817115E-2</c:v>
                </c:pt>
                <c:pt idx="261">
                  <c:v>2.5635111315354467E-2</c:v>
                </c:pt>
              </c:numCache>
            </c:numRef>
          </c:val>
          <c:smooth val="0"/>
          <c:extLst>
            <c:ext xmlns:c16="http://schemas.microsoft.com/office/drawing/2014/chart" uri="{C3380CC4-5D6E-409C-BE32-E72D297353CC}">
              <c16:uniqueId val="{00000000-46FE-7F48-AAEC-A5E9CAA613DE}"/>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38188879"/>
        <c:axId val="538087375"/>
      </c:lineChart>
      <c:lineChart>
        <c:grouping val="standard"/>
        <c:varyColors val="0"/>
        <c:ser>
          <c:idx val="1"/>
          <c:order val="1"/>
          <c:tx>
            <c:strRef>
              <c:f>'NMI Analysis'!$AB$1</c:f>
              <c:strCache>
                <c:ptCount val="1"/>
                <c:pt idx="0">
                  <c:v>NMI INDEX</c:v>
                </c:pt>
              </c:strCache>
            </c:strRef>
          </c:tx>
          <c:spPr>
            <a:ln w="3175" cap="rnd">
              <a:solidFill>
                <a:srgbClr val="FC3200"/>
              </a:solidFill>
              <a:round/>
            </a:ln>
            <a:effectLst/>
          </c:spPr>
          <c:marker>
            <c:symbol val="none"/>
          </c:marker>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1-46FE-7F48-AAEC-A5E9CAA613DE}"/>
            </c:ext>
          </c:extLst>
        </c:ser>
        <c:dLbls>
          <c:showLegendKey val="0"/>
          <c:showVal val="0"/>
          <c:showCatName val="0"/>
          <c:showSerName val="0"/>
          <c:showPercent val="0"/>
          <c:showBubbleSize val="0"/>
        </c:dLbls>
        <c:marker val="1"/>
        <c:smooth val="0"/>
        <c:axId val="407238079"/>
        <c:axId val="386060623"/>
      </c:lineChart>
      <c:dateAx>
        <c:axId val="538188879"/>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87375"/>
        <c:crosses val="autoZero"/>
        <c:auto val="1"/>
        <c:lblOffset val="100"/>
        <c:baseTimeUnit val="months"/>
      </c:dateAx>
      <c:valAx>
        <c:axId val="538087375"/>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 Change</a:t>
                </a:r>
                <a:r>
                  <a:rPr lang="en-US" baseline="0"/>
                  <a:t> of SPX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8879"/>
        <c:crosses val="autoZero"/>
        <c:crossBetween val="between"/>
      </c:valAx>
      <c:valAx>
        <c:axId val="3860606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PMI Index Total</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38079"/>
        <c:crosses val="max"/>
        <c:crossBetween val="between"/>
      </c:valAx>
      <c:catAx>
        <c:axId val="407238079"/>
        <c:scaling>
          <c:orientation val="minMax"/>
        </c:scaling>
        <c:delete val="1"/>
        <c:axPos val="b"/>
        <c:majorTickMark val="out"/>
        <c:minorTickMark val="none"/>
        <c:tickLblPos val="nextTo"/>
        <c:crossAx val="3860606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800" b="1" u="sng"/>
              <a:t>NMI Score</a:t>
            </a:r>
            <a:r>
              <a:rPr lang="en-US" sz="1800" b="1" u="sng" baseline="0"/>
              <a:t> All Sectors Trend Length</a:t>
            </a:r>
            <a:endParaRPr lang="en-US" sz="1800" b="1" u="sng"/>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0106628743716376E-2"/>
          <c:y val="7.1716412615950534E-2"/>
          <c:w val="0.98525439362983691"/>
          <c:h val="0.58975041798330274"/>
        </c:manualLayout>
      </c:layout>
      <c:lineChart>
        <c:grouping val="standard"/>
        <c:varyColors val="0"/>
        <c:ser>
          <c:idx val="0"/>
          <c:order val="0"/>
          <c:tx>
            <c:strRef>
              <c:f>Sectors!$B$259</c:f>
              <c:strCache>
                <c:ptCount val="1"/>
                <c:pt idx="0">
                  <c:v>Retail Trade</c:v>
                </c:pt>
              </c:strCache>
            </c:strRef>
          </c:tx>
          <c:spPr>
            <a:ln w="28575" cap="rnd">
              <a:solidFill>
                <a:schemeClr val="accent1"/>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Sectors!$C$259:$AA$259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12</c:v>
                </c:pt>
                <c:pt idx="14">
                  <c:v>13</c:v>
                </c:pt>
                <c:pt idx="15">
                  <c:v>12</c:v>
                </c:pt>
              </c:numCache>
            </c:numRef>
          </c:val>
          <c:smooth val="0"/>
          <c:extLst>
            <c:ext xmlns:c16="http://schemas.microsoft.com/office/drawing/2014/chart" uri="{C3380CC4-5D6E-409C-BE32-E72D297353CC}">
              <c16:uniqueId val="{00000000-81FF-F44D-93F1-2FAB9F34F5C3}"/>
            </c:ext>
          </c:extLst>
        </c:ser>
        <c:ser>
          <c:idx val="1"/>
          <c:order val="1"/>
          <c:tx>
            <c:strRef>
              <c:f>Sectors!$B$260</c:f>
              <c:strCache>
                <c:ptCount val="1"/>
                <c:pt idx="0">
                  <c:v>Utilities</c:v>
                </c:pt>
              </c:strCache>
            </c:strRef>
          </c:tx>
          <c:spPr>
            <a:ln w="28575" cap="rnd">
              <a:solidFill>
                <a:schemeClr val="accent2"/>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Sectors!$C$260:$AA$260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1-81FF-F44D-93F1-2FAB9F34F5C3}"/>
            </c:ext>
          </c:extLst>
        </c:ser>
        <c:ser>
          <c:idx val="2"/>
          <c:order val="2"/>
          <c:tx>
            <c:strRef>
              <c:f>Sectors!$B$261</c:f>
              <c:strCache>
                <c:ptCount val="1"/>
                <c:pt idx="0">
                  <c:v>Arts, Entertainment Recreation</c:v>
                </c:pt>
              </c:strCache>
            </c:strRef>
          </c:tx>
          <c:spPr>
            <a:ln w="28575" cap="rnd">
              <a:solidFill>
                <a:schemeClr val="accent3"/>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Sectors!$C$261:$AA$261</c:f>
              <c:numCache>
                <c:formatCode>General</c:formatCode>
                <c:ptCount val="25"/>
                <c:pt idx="0">
                  <c:v>1</c:v>
                </c:pt>
                <c:pt idx="1">
                  <c:v>2</c:v>
                </c:pt>
                <c:pt idx="2">
                  <c:v>1</c:v>
                </c:pt>
                <c:pt idx="3">
                  <c:v>1</c:v>
                </c:pt>
                <c:pt idx="4">
                  <c:v>2</c:v>
                </c:pt>
                <c:pt idx="5">
                  <c:v>2</c:v>
                </c:pt>
                <c:pt idx="6">
                  <c:v>3</c:v>
                </c:pt>
                <c:pt idx="7">
                  <c:v>4</c:v>
                </c:pt>
                <c:pt idx="8">
                  <c:v>4</c:v>
                </c:pt>
                <c:pt idx="9">
                  <c:v>5</c:v>
                </c:pt>
                <c:pt idx="10">
                  <c:v>6</c:v>
                </c:pt>
                <c:pt idx="11">
                  <c:v>7</c:v>
                </c:pt>
                <c:pt idx="12">
                  <c:v>8</c:v>
                </c:pt>
                <c:pt idx="13">
                  <c:v>7</c:v>
                </c:pt>
                <c:pt idx="14">
                  <c:v>8</c:v>
                </c:pt>
                <c:pt idx="15">
                  <c:v>9</c:v>
                </c:pt>
              </c:numCache>
            </c:numRef>
          </c:val>
          <c:smooth val="0"/>
          <c:extLst>
            <c:ext xmlns:c16="http://schemas.microsoft.com/office/drawing/2014/chart" uri="{C3380CC4-5D6E-409C-BE32-E72D297353CC}">
              <c16:uniqueId val="{00000002-81FF-F44D-93F1-2FAB9F34F5C3}"/>
            </c:ext>
          </c:extLst>
        </c:ser>
        <c:ser>
          <c:idx val="3"/>
          <c:order val="3"/>
          <c:tx>
            <c:strRef>
              <c:f>Sectors!$B$262</c:f>
              <c:strCache>
                <c:ptCount val="1"/>
                <c:pt idx="0">
                  <c:v>Other Services</c:v>
                </c:pt>
              </c:strCache>
            </c:strRef>
          </c:tx>
          <c:spPr>
            <a:ln w="28575" cap="rnd">
              <a:solidFill>
                <a:schemeClr val="accent4"/>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Sectors!$C$262:$AA$262</c:f>
              <c:numCache>
                <c:formatCode>General</c:formatCode>
                <c:ptCount val="25"/>
                <c:pt idx="0">
                  <c:v>1</c:v>
                </c:pt>
                <c:pt idx="1">
                  <c:v>0</c:v>
                </c:pt>
                <c:pt idx="2">
                  <c:v>1</c:v>
                </c:pt>
                <c:pt idx="3">
                  <c:v>2</c:v>
                </c:pt>
                <c:pt idx="4">
                  <c:v>3</c:v>
                </c:pt>
                <c:pt idx="5">
                  <c:v>4</c:v>
                </c:pt>
                <c:pt idx="6">
                  <c:v>5</c:v>
                </c:pt>
                <c:pt idx="7">
                  <c:v>6</c:v>
                </c:pt>
                <c:pt idx="8">
                  <c:v>7</c:v>
                </c:pt>
                <c:pt idx="9">
                  <c:v>8</c:v>
                </c:pt>
                <c:pt idx="10">
                  <c:v>9</c:v>
                </c:pt>
                <c:pt idx="11">
                  <c:v>10</c:v>
                </c:pt>
                <c:pt idx="12">
                  <c:v>11</c:v>
                </c:pt>
                <c:pt idx="13">
                  <c:v>10</c:v>
                </c:pt>
                <c:pt idx="14">
                  <c:v>11</c:v>
                </c:pt>
                <c:pt idx="15">
                  <c:v>12</c:v>
                </c:pt>
              </c:numCache>
            </c:numRef>
          </c:val>
          <c:smooth val="0"/>
          <c:extLst>
            <c:ext xmlns:c16="http://schemas.microsoft.com/office/drawing/2014/chart" uri="{C3380CC4-5D6E-409C-BE32-E72D297353CC}">
              <c16:uniqueId val="{00000003-81FF-F44D-93F1-2FAB9F34F5C3}"/>
            </c:ext>
          </c:extLst>
        </c:ser>
        <c:ser>
          <c:idx val="4"/>
          <c:order val="4"/>
          <c:tx>
            <c:strRef>
              <c:f>Sectors!$B$263</c:f>
              <c:strCache>
                <c:ptCount val="1"/>
                <c:pt idx="0">
                  <c:v>Healthcare and Social Assistance</c:v>
                </c:pt>
              </c:strCache>
            </c:strRef>
          </c:tx>
          <c:spPr>
            <a:ln w="28575" cap="rnd">
              <a:solidFill>
                <a:schemeClr val="accent5"/>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Sectors!$C$263:$AA$263</c:f>
              <c:numCache>
                <c:formatCode>General</c:formatCode>
                <c:ptCount val="25"/>
                <c:pt idx="0">
                  <c:v>1</c:v>
                </c:pt>
                <c:pt idx="1">
                  <c:v>2</c:v>
                </c:pt>
                <c:pt idx="2">
                  <c:v>3</c:v>
                </c:pt>
                <c:pt idx="3">
                  <c:v>4</c:v>
                </c:pt>
                <c:pt idx="4">
                  <c:v>5</c:v>
                </c:pt>
                <c:pt idx="5">
                  <c:v>5</c:v>
                </c:pt>
                <c:pt idx="6">
                  <c:v>6</c:v>
                </c:pt>
                <c:pt idx="7">
                  <c:v>7</c:v>
                </c:pt>
                <c:pt idx="8">
                  <c:v>8</c:v>
                </c:pt>
                <c:pt idx="9">
                  <c:v>9</c:v>
                </c:pt>
                <c:pt idx="10">
                  <c:v>10</c:v>
                </c:pt>
                <c:pt idx="11">
                  <c:v>11</c:v>
                </c:pt>
                <c:pt idx="12">
                  <c:v>12</c:v>
                </c:pt>
                <c:pt idx="13">
                  <c:v>13</c:v>
                </c:pt>
                <c:pt idx="14">
                  <c:v>14</c:v>
                </c:pt>
                <c:pt idx="15">
                  <c:v>15</c:v>
                </c:pt>
              </c:numCache>
            </c:numRef>
          </c:val>
          <c:smooth val="0"/>
          <c:extLst>
            <c:ext xmlns:c16="http://schemas.microsoft.com/office/drawing/2014/chart" uri="{C3380CC4-5D6E-409C-BE32-E72D297353CC}">
              <c16:uniqueId val="{00000004-81FF-F44D-93F1-2FAB9F34F5C3}"/>
            </c:ext>
          </c:extLst>
        </c:ser>
        <c:ser>
          <c:idx val="5"/>
          <c:order val="5"/>
          <c:tx>
            <c:strRef>
              <c:f>Sectors!$B$264</c:f>
              <c:strCache>
                <c:ptCount val="1"/>
                <c:pt idx="0">
                  <c:v>Food and Accomodations</c:v>
                </c:pt>
              </c:strCache>
            </c:strRef>
          </c:tx>
          <c:spPr>
            <a:ln w="28575" cap="rnd">
              <a:solidFill>
                <a:schemeClr val="accent6"/>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Sectors!$C$264:$AA$264</c:f>
              <c:numCache>
                <c:formatCode>General</c:formatCode>
                <c:ptCount val="25"/>
                <c:pt idx="0">
                  <c:v>1</c:v>
                </c:pt>
                <c:pt idx="1">
                  <c:v>2</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numCache>
            </c:numRef>
          </c:val>
          <c:smooth val="0"/>
          <c:extLst>
            <c:ext xmlns:c16="http://schemas.microsoft.com/office/drawing/2014/chart" uri="{C3380CC4-5D6E-409C-BE32-E72D297353CC}">
              <c16:uniqueId val="{00000005-81FF-F44D-93F1-2FAB9F34F5C3}"/>
            </c:ext>
          </c:extLst>
        </c:ser>
        <c:ser>
          <c:idx val="6"/>
          <c:order val="6"/>
          <c:tx>
            <c:strRef>
              <c:f>Sectors!$B$265</c:f>
              <c:strCache>
                <c:ptCount val="1"/>
                <c:pt idx="0">
                  <c:v>Finance and Insurance</c:v>
                </c:pt>
              </c:strCache>
            </c:strRef>
          </c:tx>
          <c:spPr>
            <a:ln w="28575" cap="rnd">
              <a:solidFill>
                <a:schemeClr val="accent1">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Sectors!$C$265:$AA$265</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6-81FF-F44D-93F1-2FAB9F34F5C3}"/>
            </c:ext>
          </c:extLst>
        </c:ser>
        <c:ser>
          <c:idx val="7"/>
          <c:order val="7"/>
          <c:tx>
            <c:strRef>
              <c:f>Sectors!$B$266</c:f>
              <c:strCache>
                <c:ptCount val="1"/>
                <c:pt idx="0">
                  <c:v>Real Estate, Renting and Leasing</c:v>
                </c:pt>
              </c:strCache>
            </c:strRef>
          </c:tx>
          <c:spPr>
            <a:ln w="28575" cap="rnd">
              <a:solidFill>
                <a:schemeClr val="accent2">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Sectors!$C$266:$AA$266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12</c:v>
                </c:pt>
                <c:pt idx="13">
                  <c:v>13</c:v>
                </c:pt>
                <c:pt idx="14">
                  <c:v>14</c:v>
                </c:pt>
                <c:pt idx="15">
                  <c:v>15</c:v>
                </c:pt>
              </c:numCache>
            </c:numRef>
          </c:val>
          <c:smooth val="0"/>
          <c:extLst>
            <c:ext xmlns:c16="http://schemas.microsoft.com/office/drawing/2014/chart" uri="{C3380CC4-5D6E-409C-BE32-E72D297353CC}">
              <c16:uniqueId val="{00000007-81FF-F44D-93F1-2FAB9F34F5C3}"/>
            </c:ext>
          </c:extLst>
        </c:ser>
        <c:ser>
          <c:idx val="8"/>
          <c:order val="8"/>
          <c:tx>
            <c:strRef>
              <c:f>Sectors!$B$267</c:f>
              <c:strCache>
                <c:ptCount val="1"/>
                <c:pt idx="0">
                  <c:v>Transport and Warehouse</c:v>
                </c:pt>
              </c:strCache>
            </c:strRef>
          </c:tx>
          <c:spPr>
            <a:ln w="28575" cap="rnd">
              <a:solidFill>
                <a:schemeClr val="accent3">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Sectors!$C$267:$AA$267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8-81FF-F44D-93F1-2FAB9F34F5C3}"/>
            </c:ext>
          </c:extLst>
        </c:ser>
        <c:ser>
          <c:idx val="9"/>
          <c:order val="9"/>
          <c:tx>
            <c:strRef>
              <c:f>Sectors!$B$268</c:f>
              <c:strCache>
                <c:ptCount val="1"/>
                <c:pt idx="0">
                  <c:v>Mining</c:v>
                </c:pt>
              </c:strCache>
            </c:strRef>
          </c:tx>
          <c:spPr>
            <a:ln w="28575" cap="rnd">
              <a:solidFill>
                <a:schemeClr val="accent4">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Sectors!$C$268:$AA$268</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11</c:v>
                </c:pt>
                <c:pt idx="13">
                  <c:v>12</c:v>
                </c:pt>
                <c:pt idx="14">
                  <c:v>13</c:v>
                </c:pt>
                <c:pt idx="15">
                  <c:v>14</c:v>
                </c:pt>
              </c:numCache>
            </c:numRef>
          </c:val>
          <c:smooth val="0"/>
          <c:extLst>
            <c:ext xmlns:c16="http://schemas.microsoft.com/office/drawing/2014/chart" uri="{C3380CC4-5D6E-409C-BE32-E72D297353CC}">
              <c16:uniqueId val="{00000009-81FF-F44D-93F1-2FAB9F34F5C3}"/>
            </c:ext>
          </c:extLst>
        </c:ser>
        <c:ser>
          <c:idx val="10"/>
          <c:order val="10"/>
          <c:tx>
            <c:strRef>
              <c:f>Sectors!$B$269</c:f>
              <c:strCache>
                <c:ptCount val="1"/>
                <c:pt idx="0">
                  <c:v>Wholesale</c:v>
                </c:pt>
              </c:strCache>
            </c:strRef>
          </c:tx>
          <c:spPr>
            <a:ln w="28575" cap="rnd">
              <a:solidFill>
                <a:schemeClr val="accent5">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Sectors!$C$269:$AA$269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A-81FF-F44D-93F1-2FAB9F34F5C3}"/>
            </c:ext>
          </c:extLst>
        </c:ser>
        <c:ser>
          <c:idx val="11"/>
          <c:order val="11"/>
          <c:tx>
            <c:strRef>
              <c:f>Sectors!$B$270</c:f>
              <c:strCache>
                <c:ptCount val="1"/>
                <c:pt idx="0">
                  <c:v>Public Admin</c:v>
                </c:pt>
              </c:strCache>
            </c:strRef>
          </c:tx>
          <c:spPr>
            <a:ln w="28575" cap="rnd">
              <a:solidFill>
                <a:schemeClr val="accent6">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Sectors!$C$270:$AA$270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B-81FF-F44D-93F1-2FAB9F34F5C3}"/>
            </c:ext>
          </c:extLst>
        </c:ser>
        <c:ser>
          <c:idx val="12"/>
          <c:order val="12"/>
          <c:tx>
            <c:strRef>
              <c:f>Sectors!$B$271</c:f>
              <c:strCache>
                <c:ptCount val="1"/>
                <c:pt idx="0">
                  <c:v>Professional, Science and Technology Services</c:v>
                </c:pt>
              </c:strCache>
            </c:strRef>
          </c:tx>
          <c:spPr>
            <a:ln w="28575" cap="rnd">
              <a:solidFill>
                <a:schemeClr val="accent1">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Sectors!$C$271:$AA$271</c:f>
              <c:numCache>
                <c:formatCode>General</c:formatCode>
                <c:ptCount val="25"/>
                <c:pt idx="0">
                  <c:v>1</c:v>
                </c:pt>
                <c:pt idx="1">
                  <c:v>0</c:v>
                </c:pt>
                <c:pt idx="2">
                  <c:v>1</c:v>
                </c:pt>
                <c:pt idx="3">
                  <c:v>2</c:v>
                </c:pt>
                <c:pt idx="4">
                  <c:v>3</c:v>
                </c:pt>
                <c:pt idx="5">
                  <c:v>4</c:v>
                </c:pt>
                <c:pt idx="6">
                  <c:v>5</c:v>
                </c:pt>
                <c:pt idx="7">
                  <c:v>4</c:v>
                </c:pt>
                <c:pt idx="8">
                  <c:v>5</c:v>
                </c:pt>
                <c:pt idx="9">
                  <c:v>6</c:v>
                </c:pt>
                <c:pt idx="10">
                  <c:v>7</c:v>
                </c:pt>
                <c:pt idx="11">
                  <c:v>8</c:v>
                </c:pt>
                <c:pt idx="12">
                  <c:v>9</c:v>
                </c:pt>
                <c:pt idx="13">
                  <c:v>10</c:v>
                </c:pt>
                <c:pt idx="14">
                  <c:v>11</c:v>
                </c:pt>
                <c:pt idx="15">
                  <c:v>12</c:v>
                </c:pt>
              </c:numCache>
            </c:numRef>
          </c:val>
          <c:smooth val="0"/>
          <c:extLst>
            <c:ext xmlns:c16="http://schemas.microsoft.com/office/drawing/2014/chart" uri="{C3380CC4-5D6E-409C-BE32-E72D297353CC}">
              <c16:uniqueId val="{0000000C-81FF-F44D-93F1-2FAB9F34F5C3}"/>
            </c:ext>
          </c:extLst>
        </c:ser>
        <c:ser>
          <c:idx val="13"/>
          <c:order val="13"/>
          <c:tx>
            <c:strRef>
              <c:f>Sectors!$B$272</c:f>
              <c:strCache>
                <c:ptCount val="1"/>
                <c:pt idx="0">
                  <c:v>Information</c:v>
                </c:pt>
              </c:strCache>
            </c:strRef>
          </c:tx>
          <c:spPr>
            <a:ln w="28575" cap="rnd">
              <a:solidFill>
                <a:schemeClr val="accent2">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Sectors!$C$272:$AA$272</c:f>
              <c:numCache>
                <c:formatCode>General</c:formatCode>
                <c:ptCount val="25"/>
                <c:pt idx="0">
                  <c:v>-1</c:v>
                </c:pt>
                <c:pt idx="1">
                  <c:v>-2</c:v>
                </c:pt>
                <c:pt idx="2">
                  <c:v>-1</c:v>
                </c:pt>
                <c:pt idx="3">
                  <c:v>-2</c:v>
                </c:pt>
                <c:pt idx="4">
                  <c:v>-1</c:v>
                </c:pt>
                <c:pt idx="5">
                  <c:v>-2</c:v>
                </c:pt>
                <c:pt idx="6">
                  <c:v>-1</c:v>
                </c:pt>
                <c:pt idx="7">
                  <c:v>0</c:v>
                </c:pt>
                <c:pt idx="8">
                  <c:v>1</c:v>
                </c:pt>
                <c:pt idx="9">
                  <c:v>2</c:v>
                </c:pt>
                <c:pt idx="10">
                  <c:v>3</c:v>
                </c:pt>
                <c:pt idx="11">
                  <c:v>4</c:v>
                </c:pt>
                <c:pt idx="12">
                  <c:v>5</c:v>
                </c:pt>
                <c:pt idx="13">
                  <c:v>4</c:v>
                </c:pt>
                <c:pt idx="14">
                  <c:v>5</c:v>
                </c:pt>
                <c:pt idx="15">
                  <c:v>6</c:v>
                </c:pt>
              </c:numCache>
            </c:numRef>
          </c:val>
          <c:smooth val="0"/>
          <c:extLst>
            <c:ext xmlns:c16="http://schemas.microsoft.com/office/drawing/2014/chart" uri="{C3380CC4-5D6E-409C-BE32-E72D297353CC}">
              <c16:uniqueId val="{0000000D-81FF-F44D-93F1-2FAB9F34F5C3}"/>
            </c:ext>
          </c:extLst>
        </c:ser>
        <c:ser>
          <c:idx val="14"/>
          <c:order val="14"/>
          <c:tx>
            <c:strRef>
              <c:f>Sectors!$B$273</c:f>
              <c:strCache>
                <c:ptCount val="1"/>
                <c:pt idx="0">
                  <c:v>Education</c:v>
                </c:pt>
              </c:strCache>
            </c:strRef>
          </c:tx>
          <c:spPr>
            <a:ln w="28575" cap="rnd">
              <a:solidFill>
                <a:schemeClr val="accent3">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Sectors!$C$273:$AA$273</c:f>
              <c:numCache>
                <c:formatCode>General</c:formatCode>
                <c:ptCount val="25"/>
                <c:pt idx="0">
                  <c:v>-1</c:v>
                </c:pt>
                <c:pt idx="1">
                  <c:v>0</c:v>
                </c:pt>
                <c:pt idx="2">
                  <c:v>1</c:v>
                </c:pt>
                <c:pt idx="3">
                  <c:v>0</c:v>
                </c:pt>
                <c:pt idx="4">
                  <c:v>1</c:v>
                </c:pt>
                <c:pt idx="5">
                  <c:v>1</c:v>
                </c:pt>
                <c:pt idx="6">
                  <c:v>2</c:v>
                </c:pt>
                <c:pt idx="7">
                  <c:v>1</c:v>
                </c:pt>
                <c:pt idx="8">
                  <c:v>2</c:v>
                </c:pt>
                <c:pt idx="9">
                  <c:v>2</c:v>
                </c:pt>
                <c:pt idx="10">
                  <c:v>2</c:v>
                </c:pt>
                <c:pt idx="11">
                  <c:v>3</c:v>
                </c:pt>
                <c:pt idx="12">
                  <c:v>4</c:v>
                </c:pt>
                <c:pt idx="13">
                  <c:v>3</c:v>
                </c:pt>
                <c:pt idx="14">
                  <c:v>4</c:v>
                </c:pt>
                <c:pt idx="15">
                  <c:v>3</c:v>
                </c:pt>
              </c:numCache>
            </c:numRef>
          </c:val>
          <c:smooth val="0"/>
          <c:extLst>
            <c:ext xmlns:c16="http://schemas.microsoft.com/office/drawing/2014/chart" uri="{C3380CC4-5D6E-409C-BE32-E72D297353CC}">
              <c16:uniqueId val="{0000000E-81FF-F44D-93F1-2FAB9F34F5C3}"/>
            </c:ext>
          </c:extLst>
        </c:ser>
        <c:ser>
          <c:idx val="15"/>
          <c:order val="15"/>
          <c:tx>
            <c:strRef>
              <c:f>Sectors!$B$274</c:f>
              <c:strCache>
                <c:ptCount val="1"/>
                <c:pt idx="0">
                  <c:v>Management</c:v>
                </c:pt>
              </c:strCache>
            </c:strRef>
          </c:tx>
          <c:spPr>
            <a:ln w="28575" cap="rnd">
              <a:solidFill>
                <a:schemeClr val="accent4">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Sectors!$C$274:$AA$274</c:f>
              <c:numCache>
                <c:formatCode>General</c:formatCode>
                <c:ptCount val="25"/>
                <c:pt idx="0">
                  <c:v>-1</c:v>
                </c:pt>
                <c:pt idx="1">
                  <c:v>0</c:v>
                </c:pt>
                <c:pt idx="2">
                  <c:v>1</c:v>
                </c:pt>
                <c:pt idx="3">
                  <c:v>2</c:v>
                </c:pt>
                <c:pt idx="4">
                  <c:v>3</c:v>
                </c:pt>
                <c:pt idx="5">
                  <c:v>4</c:v>
                </c:pt>
                <c:pt idx="6">
                  <c:v>5</c:v>
                </c:pt>
                <c:pt idx="7">
                  <c:v>6</c:v>
                </c:pt>
                <c:pt idx="8">
                  <c:v>7</c:v>
                </c:pt>
                <c:pt idx="9">
                  <c:v>8</c:v>
                </c:pt>
                <c:pt idx="10">
                  <c:v>9</c:v>
                </c:pt>
                <c:pt idx="11">
                  <c:v>10</c:v>
                </c:pt>
                <c:pt idx="12">
                  <c:v>11</c:v>
                </c:pt>
                <c:pt idx="13">
                  <c:v>10</c:v>
                </c:pt>
                <c:pt idx="14">
                  <c:v>11</c:v>
                </c:pt>
                <c:pt idx="15">
                  <c:v>12</c:v>
                </c:pt>
              </c:numCache>
            </c:numRef>
          </c:val>
          <c:smooth val="0"/>
          <c:extLst>
            <c:ext xmlns:c16="http://schemas.microsoft.com/office/drawing/2014/chart" uri="{C3380CC4-5D6E-409C-BE32-E72D297353CC}">
              <c16:uniqueId val="{0000000F-81FF-F44D-93F1-2FAB9F34F5C3}"/>
            </c:ext>
          </c:extLst>
        </c:ser>
        <c:ser>
          <c:idx val="16"/>
          <c:order val="16"/>
          <c:tx>
            <c:strRef>
              <c:f>Sectors!$B$275</c:f>
              <c:strCache>
                <c:ptCount val="1"/>
                <c:pt idx="0">
                  <c:v>Construction</c:v>
                </c:pt>
              </c:strCache>
            </c:strRef>
          </c:tx>
          <c:spPr>
            <a:ln w="28575" cap="rnd">
              <a:solidFill>
                <a:schemeClr val="accent5">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Sectors!$C$275:$AA$275</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10-81FF-F44D-93F1-2FAB9F34F5C3}"/>
            </c:ext>
          </c:extLst>
        </c:ser>
        <c:ser>
          <c:idx val="17"/>
          <c:order val="17"/>
          <c:tx>
            <c:strRef>
              <c:f>Sectors!$B$276</c:f>
              <c:strCache>
                <c:ptCount val="1"/>
                <c:pt idx="0">
                  <c:v>Agriculture, Forest, Fishing and Hunting</c:v>
                </c:pt>
              </c:strCache>
            </c:strRef>
          </c:tx>
          <c:spPr>
            <a:ln w="28575" cap="rnd">
              <a:solidFill>
                <a:schemeClr val="accent6">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Sectors!$C$276:$AA$276</c:f>
              <c:numCache>
                <c:formatCode>General</c:formatCode>
                <c:ptCount val="25"/>
                <c:pt idx="0">
                  <c:v>0</c:v>
                </c:pt>
                <c:pt idx="1">
                  <c:v>1</c:v>
                </c:pt>
                <c:pt idx="2">
                  <c:v>2</c:v>
                </c:pt>
                <c:pt idx="3">
                  <c:v>3</c:v>
                </c:pt>
                <c:pt idx="4">
                  <c:v>4</c:v>
                </c:pt>
                <c:pt idx="5">
                  <c:v>5</c:v>
                </c:pt>
                <c:pt idx="6">
                  <c:v>4</c:v>
                </c:pt>
                <c:pt idx="7">
                  <c:v>5</c:v>
                </c:pt>
                <c:pt idx="8">
                  <c:v>4</c:v>
                </c:pt>
                <c:pt idx="9">
                  <c:v>5</c:v>
                </c:pt>
                <c:pt idx="10">
                  <c:v>6</c:v>
                </c:pt>
                <c:pt idx="11">
                  <c:v>5</c:v>
                </c:pt>
                <c:pt idx="12">
                  <c:v>6</c:v>
                </c:pt>
                <c:pt idx="13">
                  <c:v>5</c:v>
                </c:pt>
                <c:pt idx="14">
                  <c:v>6</c:v>
                </c:pt>
                <c:pt idx="15">
                  <c:v>7</c:v>
                </c:pt>
              </c:numCache>
            </c:numRef>
          </c:val>
          <c:smooth val="0"/>
          <c:extLst>
            <c:ext xmlns:c16="http://schemas.microsoft.com/office/drawing/2014/chart" uri="{C3380CC4-5D6E-409C-BE32-E72D297353CC}">
              <c16:uniqueId val="{00000011-81FF-F44D-93F1-2FAB9F34F5C3}"/>
            </c:ext>
          </c:extLst>
        </c:ser>
        <c:dLbls>
          <c:showLegendKey val="0"/>
          <c:showVal val="0"/>
          <c:showCatName val="0"/>
          <c:showSerName val="0"/>
          <c:showPercent val="0"/>
          <c:showBubbleSize val="0"/>
        </c:dLbls>
        <c:smooth val="0"/>
        <c:axId val="821991743"/>
        <c:axId val="809193167"/>
      </c:lineChart>
      <c:dateAx>
        <c:axId val="821991743"/>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93167"/>
        <c:crossesAt val="0"/>
        <c:auto val="1"/>
        <c:lblOffset val="100"/>
        <c:baseTimeUnit val="months"/>
      </c:dateAx>
      <c:valAx>
        <c:axId val="809193167"/>
        <c:scaling>
          <c:orientation val="minMax"/>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91743"/>
        <c:crosses val="autoZero"/>
        <c:crossBetween val="between"/>
      </c:valAx>
      <c:spPr>
        <a:noFill/>
        <a:ln>
          <a:noFill/>
        </a:ln>
        <a:effectLst/>
      </c:spPr>
    </c:plotArea>
    <c:legend>
      <c:legendPos val="b"/>
      <c:layout>
        <c:manualLayout>
          <c:xMode val="edge"/>
          <c:yMode val="edge"/>
          <c:x val="2.1023605717668963E-2"/>
          <c:y val="0.74915944572907112"/>
          <c:w val="0.96663699968223016"/>
          <c:h val="0.2330026987033595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SPX% y/y vs 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'NMI Analysis'!$AA$1</c:f>
              <c:strCache>
                <c:ptCount val="1"/>
                <c:pt idx="0">
                  <c:v>SPX% y/y</c:v>
                </c:pt>
              </c:strCache>
            </c:strRef>
          </c:tx>
          <c:spPr>
            <a:ln w="9525" cap="rnd">
              <a:solidFill>
                <a:schemeClr val="bg1">
                  <a:lumMod val="95000"/>
                </a:schemeClr>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Analysis'!$AA$2:$AA$263</c:f>
              <c:numCache>
                <c:formatCode>0.00%</c:formatCode>
                <c:ptCount val="262"/>
                <c:pt idx="0">
                  <c:v>0</c:v>
                </c:pt>
                <c:pt idx="1">
                  <c:v>0</c:v>
                </c:pt>
                <c:pt idx="2">
                  <c:v>0</c:v>
                </c:pt>
                <c:pt idx="3">
                  <c:v>0</c:v>
                </c:pt>
                <c:pt idx="4">
                  <c:v>0</c:v>
                </c:pt>
                <c:pt idx="5">
                  <c:v>0</c:v>
                </c:pt>
                <c:pt idx="6">
                  <c:v>0</c:v>
                </c:pt>
                <c:pt idx="7">
                  <c:v>0</c:v>
                </c:pt>
                <c:pt idx="8">
                  <c:v>0</c:v>
                </c:pt>
                <c:pt idx="9">
                  <c:v>0</c:v>
                </c:pt>
                <c:pt idx="10">
                  <c:v>0</c:v>
                </c:pt>
                <c:pt idx="11">
                  <c:v>0</c:v>
                </c:pt>
                <c:pt idx="12">
                  <c:v>0.17432495347282323</c:v>
                </c:pt>
                <c:pt idx="13">
                  <c:v>6.4271248472840936E-2</c:v>
                </c:pt>
                <c:pt idx="14">
                  <c:v>7.3610736915472277E-2</c:v>
                </c:pt>
                <c:pt idx="15">
                  <c:v>0.20123116704878066</c:v>
                </c:pt>
                <c:pt idx="16">
                  <c:v>0.21795057124679321</c:v>
                </c:pt>
                <c:pt idx="17">
                  <c:v>0.26668589065342307</c:v>
                </c:pt>
                <c:pt idx="18">
                  <c:v>0.30538211240045565</c:v>
                </c:pt>
                <c:pt idx="19">
                  <c:v>0.18010368052635484</c:v>
                </c:pt>
                <c:pt idx="20">
                  <c:v>0.16756977081915136</c:v>
                </c:pt>
                <c:pt idx="21">
                  <c:v>0.20097148999325382</c:v>
                </c:pt>
                <c:pt idx="22">
                  <c:v>0.1934508263933046</c:v>
                </c:pt>
                <c:pt idx="23">
                  <c:v>0.21067346553561159</c:v>
                </c:pt>
                <c:pt idx="24">
                  <c:v>0.18564779893411698</c:v>
                </c:pt>
                <c:pt idx="25">
                  <c:v>0.37933519346406419</c:v>
                </c:pt>
                <c:pt idx="26">
                  <c:v>0.26125598409793438</c:v>
                </c:pt>
                <c:pt idx="27">
                  <c:v>0.24052718233573681</c:v>
                </c:pt>
                <c:pt idx="28">
                  <c:v>0.19360108284591718</c:v>
                </c:pt>
                <c:pt idx="29">
                  <c:v>0.19526046704458014</c:v>
                </c:pt>
                <c:pt idx="30">
                  <c:v>8.9728317850391759E-2</c:v>
                </c:pt>
                <c:pt idx="31">
                  <c:v>0.10343776905288717</c:v>
                </c:pt>
                <c:pt idx="32">
                  <c:v>0.16496805882043294</c:v>
                </c:pt>
                <c:pt idx="33">
                  <c:v>8.781587146148305E-2</c:v>
                </c:pt>
                <c:pt idx="34">
                  <c:v>9.1224738141124154E-2</c:v>
                </c:pt>
                <c:pt idx="35">
                  <c:v>5.9655730144439409E-2</c:v>
                </c:pt>
                <c:pt idx="36">
                  <c:v>7.6848385836446542E-2</c:v>
                </c:pt>
                <c:pt idx="37">
                  <c:v>0.14940057627583883</c:v>
                </c:pt>
                <c:pt idx="38">
                  <c:v>0.1199024359958174</c:v>
                </c:pt>
                <c:pt idx="39">
                  <c:v>4.8769905546451546E-2</c:v>
                </c:pt>
                <c:pt idx="40">
                  <c:v>-5.325044904960341E-2</c:v>
                </c:pt>
                <c:pt idx="41">
                  <c:v>-0.10139184686064318</c:v>
                </c:pt>
                <c:pt idx="42">
                  <c:v>-2.0402128275951305E-2</c:v>
                </c:pt>
                <c:pt idx="43">
                  <c:v>-9.2563120363594348E-2</c:v>
                </c:pt>
                <c:pt idx="44">
                  <c:v>-0.22571368224012198</c:v>
                </c:pt>
                <c:pt idx="45">
                  <c:v>-0.13974517563928068</c:v>
                </c:pt>
                <c:pt idx="46">
                  <c:v>-0.1159932653694483</c:v>
                </c:pt>
                <c:pt idx="47">
                  <c:v>-0.15827029753780222</c:v>
                </c:pt>
                <c:pt idx="48">
                  <c:v>-0.15347734025216339</c:v>
                </c:pt>
                <c:pt idx="49">
                  <c:v>-0.25308370956557352</c:v>
                </c:pt>
                <c:pt idx="50">
                  <c:v>-0.27536882182951156</c:v>
                </c:pt>
                <c:pt idx="51">
                  <c:v>-0.25858401342800036</c:v>
                </c:pt>
                <c:pt idx="52">
                  <c:v>-0.13346515573960427</c:v>
                </c:pt>
                <c:pt idx="53">
                  <c:v>-0.130426931573317</c:v>
                </c:pt>
                <c:pt idx="54">
                  <c:v>-0.1726268894618129</c:v>
                </c:pt>
                <c:pt idx="55">
                  <c:v>-0.10743259136613297</c:v>
                </c:pt>
                <c:pt idx="56">
                  <c:v>-1.1151949437389246E-2</c:v>
                </c:pt>
                <c:pt idx="57">
                  <c:v>-0.13809159347683975</c:v>
                </c:pt>
                <c:pt idx="58">
                  <c:v>-0.1502444133022236</c:v>
                </c:pt>
                <c:pt idx="59">
                  <c:v>-0.19157450876535667</c:v>
                </c:pt>
                <c:pt idx="60">
                  <c:v>-0.24736011322969403</c:v>
                </c:pt>
                <c:pt idx="61">
                  <c:v>-0.19187878883066631</c:v>
                </c:pt>
                <c:pt idx="62">
                  <c:v>-0.21678475684506379</c:v>
                </c:pt>
                <c:pt idx="63">
                  <c:v>-0.16420390480862707</c:v>
                </c:pt>
                <c:pt idx="64">
                  <c:v>-0.17827896067020857</c:v>
                </c:pt>
                <c:pt idx="65">
                  <c:v>-0.23365963981693275</c:v>
                </c:pt>
                <c:pt idx="66">
                  <c:v>-0.24287732339496448</c:v>
                </c:pt>
                <c:pt idx="67">
                  <c:v>-0.23996815917103828</c:v>
                </c:pt>
                <c:pt idx="68">
                  <c:v>-0.26077446908930962</c:v>
                </c:pt>
                <c:pt idx="69">
                  <c:v>-0.14857190363521544</c:v>
                </c:pt>
                <c:pt idx="70">
                  <c:v>-9.7035053080640019E-2</c:v>
                </c:pt>
                <c:pt idx="71">
                  <c:v>-1.5477568539388023E-2</c:v>
                </c:pt>
                <c:pt idx="72">
                  <c:v>8.6318864693177261E-2</c:v>
                </c:pt>
                <c:pt idx="73">
                  <c:v>0.10036351184675335</c:v>
                </c:pt>
                <c:pt idx="74">
                  <c:v>0.22162929983901269</c:v>
                </c:pt>
                <c:pt idx="75">
                  <c:v>0.18622420197091541</c:v>
                </c:pt>
                <c:pt idx="76">
                  <c:v>0.1301811934726346</c:v>
                </c:pt>
                <c:pt idx="77">
                  <c:v>0.263803999856075</c:v>
                </c:pt>
                <c:pt idx="78">
                  <c:v>0.32187681329610635</c:v>
                </c:pt>
                <c:pt idx="79">
                  <c:v>0.36116020725453851</c:v>
                </c:pt>
                <c:pt idx="80">
                  <c:v>0.32779595167838399</c:v>
                </c:pt>
                <c:pt idx="81">
                  <c:v>0.20762996720510993</c:v>
                </c:pt>
                <c:pt idx="82">
                  <c:v>0.16302579167312198</c:v>
                </c:pt>
                <c:pt idx="83">
                  <c:v>0.17069262801436635</c:v>
                </c:pt>
                <c:pt idx="84">
                  <c:v>0.11250009918611369</c:v>
                </c:pt>
                <c:pt idx="85">
                  <c:v>9.5465301976515163E-2</c:v>
                </c:pt>
                <c:pt idx="86">
                  <c:v>0.11908992083457108</c:v>
                </c:pt>
                <c:pt idx="87">
                  <c:v>7.5653598947845166E-2</c:v>
                </c:pt>
                <c:pt idx="88">
                  <c:v>0.10926100959534066</c:v>
                </c:pt>
                <c:pt idx="89">
                  <c:v>8.9934524105044378E-2</c:v>
                </c:pt>
                <c:pt idx="90">
                  <c:v>4.4327367126999646E-2</c:v>
                </c:pt>
                <c:pt idx="91">
                  <c:v>5.1234159015158223E-2</c:v>
                </c:pt>
                <c:pt idx="92">
                  <c:v>4.8285849782143758E-2</c:v>
                </c:pt>
                <c:pt idx="93">
                  <c:v>4.4748419405154408E-2</c:v>
                </c:pt>
                <c:pt idx="94">
                  <c:v>6.3193723977887514E-2</c:v>
                </c:pt>
                <c:pt idx="95">
                  <c:v>4.4256855917335594E-2</c:v>
                </c:pt>
                <c:pt idx="96">
                  <c:v>0.12023026402958792</c:v>
                </c:pt>
                <c:pt idx="97">
                  <c:v>0.10513110107522913</c:v>
                </c:pt>
                <c:pt idx="98">
                  <c:v>0.10248713193259675</c:v>
                </c:pt>
                <c:pt idx="99">
                  <c:v>6.7961477906664597E-2</c:v>
                </c:pt>
                <c:pt idx="100">
                  <c:v>6.4456251793833463E-2</c:v>
                </c:pt>
                <c:pt idx="101">
                  <c:v>3.001022648322501E-2</c:v>
                </c:pt>
                <c:pt idx="102">
                  <c:v>8.3647205403553804E-2</c:v>
                </c:pt>
                <c:pt idx="103">
                  <c:v>6.4024642353432568E-2</c:v>
                </c:pt>
                <c:pt idx="104">
                  <c:v>9.6799085449791142E-2</c:v>
                </c:pt>
                <c:pt idx="105">
                  <c:v>0.13291266126974452</c:v>
                </c:pt>
                <c:pt idx="106">
                  <c:v>6.5958846831724718E-2</c:v>
                </c:pt>
                <c:pt idx="107">
                  <c:v>6.6203317227758865E-2</c:v>
                </c:pt>
                <c:pt idx="108">
                  <c:v>3.441959693184287E-2</c:v>
                </c:pt>
                <c:pt idx="109">
                  <c:v>6.8415914556144874E-2</c:v>
                </c:pt>
                <c:pt idx="110">
                  <c:v>8.7108594380411131E-2</c:v>
                </c:pt>
                <c:pt idx="111">
                  <c:v>0.14161434419255572</c:v>
                </c:pt>
                <c:pt idx="112">
                  <c:v>0.12097034559929476</c:v>
                </c:pt>
                <c:pt idx="113">
                  <c:v>0.13619431757718287</c:v>
                </c:pt>
                <c:pt idx="114">
                  <c:v>0.12355480863415691</c:v>
                </c:pt>
                <c:pt idx="115">
                  <c:v>9.8511633572224117E-2</c:v>
                </c:pt>
                <c:pt idx="116">
                  <c:v>9.7299335444096094E-2</c:v>
                </c:pt>
                <c:pt idx="117">
                  <c:v>0.13105348804434749</c:v>
                </c:pt>
                <c:pt idx="118">
                  <c:v>0.20512722403477363</c:v>
                </c:pt>
                <c:pt idx="119">
                  <c:v>0.18355379782249726</c:v>
                </c:pt>
                <c:pt idx="120">
                  <c:v>0.1399041101336771</c:v>
                </c:pt>
                <c:pt idx="121">
                  <c:v>0.13051652148907986</c:v>
                </c:pt>
                <c:pt idx="122">
                  <c:v>0.1429052868433783</c:v>
                </c:pt>
                <c:pt idx="123">
                  <c:v>0.12441766066783885</c:v>
                </c:pt>
                <c:pt idx="124">
                  <c:v>5.7481283217261911E-2</c:v>
                </c:pt>
                <c:pt idx="125">
                  <c:v>3.529573029014265E-2</c:v>
                </c:pt>
                <c:pt idx="126">
                  <c:v>-4.1502072960716445E-2</c:v>
                </c:pt>
                <c:pt idx="127">
                  <c:v>-5.4157563813784657E-2</c:v>
                </c:pt>
                <c:pt idx="128">
                  <c:v>-6.908494505881943E-2</c:v>
                </c:pt>
                <c:pt idx="129">
                  <c:v>-6.52873636989664E-2</c:v>
                </c:pt>
                <c:pt idx="130">
                  <c:v>-8.5089695956833508E-2</c:v>
                </c:pt>
                <c:pt idx="131">
                  <c:v>-0.14856818409926922</c:v>
                </c:pt>
                <c:pt idx="132">
                  <c:v>-0.12911007058332719</c:v>
                </c:pt>
                <c:pt idx="133">
                  <c:v>-0.12968882780540456</c:v>
                </c:pt>
                <c:pt idx="134">
                  <c:v>-0.23605044375307022</c:v>
                </c:pt>
                <c:pt idx="135">
                  <c:v>-0.3747499019777269</c:v>
                </c:pt>
                <c:pt idx="136">
                  <c:v>-0.39489853698942834</c:v>
                </c:pt>
                <c:pt idx="137">
                  <c:v>-0.38485793046178662</c:v>
                </c:pt>
                <c:pt idx="138">
                  <c:v>-0.40090676751337884</c:v>
                </c:pt>
                <c:pt idx="139">
                  <c:v>-0.44756241461727747</c:v>
                </c:pt>
                <c:pt idx="140">
                  <c:v>-0.39678685676461478</c:v>
                </c:pt>
                <c:pt idx="141">
                  <c:v>-0.37008060146417088</c:v>
                </c:pt>
                <c:pt idx="142">
                  <c:v>-0.34364957246015521</c:v>
                </c:pt>
                <c:pt idx="143">
                  <c:v>-0.28178124453124997</c:v>
                </c:pt>
                <c:pt idx="144">
                  <c:v>-0.22084933003184001</c:v>
                </c:pt>
                <c:pt idx="145">
                  <c:v>-0.20439962426321764</c:v>
                </c:pt>
                <c:pt idx="146">
                  <c:v>-9.3693225423881463E-2</c:v>
                </c:pt>
                <c:pt idx="147">
                  <c:v>6.9615422967742022E-2</c:v>
                </c:pt>
                <c:pt idx="148">
                  <c:v>0.22247391014096563</c:v>
                </c:pt>
                <c:pt idx="149">
                  <c:v>0.23454190534182118</c:v>
                </c:pt>
                <c:pt idx="150">
                  <c:v>0.3002736335770716</c:v>
                </c:pt>
                <c:pt idx="151">
                  <c:v>0.50252343173198855</c:v>
                </c:pt>
                <c:pt idx="152">
                  <c:v>0.465689976222254</c:v>
                </c:pt>
                <c:pt idx="153">
                  <c:v>0.35962001319787834</c:v>
                </c:pt>
                <c:pt idx="154">
                  <c:v>0.18524927238642749</c:v>
                </c:pt>
                <c:pt idx="155">
                  <c:v>0.12116559321220123</c:v>
                </c:pt>
                <c:pt idx="156">
                  <c:v>0.11556689584734672</c:v>
                </c:pt>
                <c:pt idx="157">
                  <c:v>2.8129922145999128E-2</c:v>
                </c:pt>
                <c:pt idx="158">
                  <c:v>7.9577703202613759E-2</c:v>
                </c:pt>
                <c:pt idx="159">
                  <c:v>0.14193350386905548</c:v>
                </c:pt>
                <c:pt idx="160">
                  <c:v>7.7507957624800505E-2</c:v>
                </c:pt>
                <c:pt idx="161">
                  <c:v>0.1278271384340878</c:v>
                </c:pt>
                <c:pt idx="162">
                  <c:v>0.19764962331403998</c:v>
                </c:pt>
                <c:pt idx="163">
                  <c:v>0.20165866872184143</c:v>
                </c:pt>
                <c:pt idx="164">
                  <c:v>0.13374027926256812</c:v>
                </c:pt>
                <c:pt idx="165">
                  <c:v>0.14908700064560498</c:v>
                </c:pt>
                <c:pt idx="166">
                  <c:v>0.23479673310958329</c:v>
                </c:pt>
                <c:pt idx="167">
                  <c:v>0.28129159993632769</c:v>
                </c:pt>
                <c:pt idx="168">
                  <c:v>0.17309373380015403</c:v>
                </c:pt>
                <c:pt idx="169">
                  <c:v>0.16158888634644097</c:v>
                </c:pt>
                <c:pt idx="170">
                  <c:v>-8.5698452680709001E-3</c:v>
                </c:pt>
                <c:pt idx="171">
                  <c:v>5.9192433115355582E-2</c:v>
                </c:pt>
                <c:pt idx="172">
                  <c:v>5.6253364316280738E-2</c:v>
                </c:pt>
                <c:pt idx="173">
                  <c:v>-3.183661423175919E-5</c:v>
                </c:pt>
                <c:pt idx="174">
                  <c:v>2.0441357806586298E-2</c:v>
                </c:pt>
                <c:pt idx="175">
                  <c:v>2.8977926674070474E-2</c:v>
                </c:pt>
                <c:pt idx="176">
                  <c:v>6.2330779770071773E-2</c:v>
                </c:pt>
                <c:pt idx="177">
                  <c:v>2.5153855851238829E-2</c:v>
                </c:pt>
                <c:pt idx="178">
                  <c:v>-2.5921793242765303E-2</c:v>
                </c:pt>
                <c:pt idx="179">
                  <c:v>3.1439316186402277E-2</c:v>
                </c:pt>
                <c:pt idx="180">
                  <c:v>6.7353758509565306E-2</c:v>
                </c:pt>
                <c:pt idx="181">
                  <c:v>0.15398431252224187</c:v>
                </c:pt>
                <c:pt idx="182">
                  <c:v>0.27332908024740632</c:v>
                </c:pt>
                <c:pt idx="183">
                  <c:v>0.12675335417624328</c:v>
                </c:pt>
                <c:pt idx="184">
                  <c:v>0.13570611590791878</c:v>
                </c:pt>
                <c:pt idx="185">
                  <c:v>0.13405690856978844</c:v>
                </c:pt>
                <c:pt idx="186">
                  <c:v>0.1414953758270337</c:v>
                </c:pt>
                <c:pt idx="187">
                  <c:v>0.10910315308742147</c:v>
                </c:pt>
                <c:pt idx="188">
                  <c:v>0.11410961774775395</c:v>
                </c:pt>
                <c:pt idx="189">
                  <c:v>0.14282744035300349</c:v>
                </c:pt>
                <c:pt idx="190">
                  <c:v>0.24452622221818454</c:v>
                </c:pt>
                <c:pt idx="191">
                  <c:v>0.17921535568999084</c:v>
                </c:pt>
                <c:pt idx="192">
                  <c:v>0.22214572832690696</c:v>
                </c:pt>
                <c:pt idx="193">
                  <c:v>0.16095069038506898</c:v>
                </c:pt>
                <c:pt idx="194">
                  <c:v>0.16719998170517938</c:v>
                </c:pt>
                <c:pt idx="195">
                  <c:v>0.24386754808839178</c:v>
                </c:pt>
                <c:pt idx="196">
                  <c:v>0.27512744858924554</c:v>
                </c:pt>
                <c:pt idx="197">
                  <c:v>0.29601249585590783</c:v>
                </c:pt>
                <c:pt idx="198">
                  <c:v>0.18989258722549662</c:v>
                </c:pt>
                <c:pt idx="199">
                  <c:v>0.22761895892767869</c:v>
                </c:pt>
                <c:pt idx="200">
                  <c:v>0.19318886584680184</c:v>
                </c:pt>
                <c:pt idx="201">
                  <c:v>0.17925975993541879</c:v>
                </c:pt>
                <c:pt idx="202">
                  <c:v>0.179568758843033</c:v>
                </c:pt>
                <c:pt idx="203">
                  <c:v>0.22035382661163624</c:v>
                </c:pt>
                <c:pt idx="204">
                  <c:v>0.1453020750096643</c:v>
                </c:pt>
                <c:pt idx="205">
                  <c:v>0.22682598613443825</c:v>
                </c:pt>
                <c:pt idx="206">
                  <c:v>0.17289999198828487</c:v>
                </c:pt>
                <c:pt idx="207">
                  <c:v>0.14887791009243256</c:v>
                </c:pt>
                <c:pt idx="208">
                  <c:v>0.14494879940194197</c:v>
                </c:pt>
                <c:pt idx="209">
                  <c:v>0.11390633789337311</c:v>
                </c:pt>
                <c:pt idx="210">
                  <c:v>0.11915248489623778</c:v>
                </c:pt>
                <c:pt idx="211">
                  <c:v>0.13178631071420535</c:v>
                </c:pt>
                <c:pt idx="212">
                  <c:v>0.10444146391734931</c:v>
                </c:pt>
                <c:pt idx="213">
                  <c:v>0.10698801148778496</c:v>
                </c:pt>
                <c:pt idx="214">
                  <c:v>9.5561873059125016E-2</c:v>
                </c:pt>
                <c:pt idx="215">
                  <c:v>5.248370244801577E-2</c:v>
                </c:pt>
                <c:pt idx="216">
                  <c:v>8.9694271964370922E-2</c:v>
                </c:pt>
                <c:pt idx="217">
                  <c:v>-1.5568737216711729E-2</c:v>
                </c:pt>
                <c:pt idx="218">
                  <c:v>-2.6497122110142123E-2</c:v>
                </c:pt>
                <c:pt idx="219">
                  <c:v>3.0380841164162835E-2</c:v>
                </c:pt>
                <c:pt idx="220">
                  <c:v>6.2149841520033767E-3</c:v>
                </c:pt>
                <c:pt idx="221">
                  <c:v>-7.2659972373926608E-3</c:v>
                </c:pt>
                <c:pt idx="222">
                  <c:v>-2.7443746722759246E-2</c:v>
                </c:pt>
                <c:pt idx="223">
                  <c:v>-8.1857933000712729E-2</c:v>
                </c:pt>
                <c:pt idx="224">
                  <c:v>-3.9411687380397648E-3</c:v>
                </c:pt>
                <c:pt idx="225">
                  <c:v>-9.6906564356409024E-3</c:v>
                </c:pt>
                <c:pt idx="226">
                  <c:v>-4.9539679556582054E-3</c:v>
                </c:pt>
                <c:pt idx="227">
                  <c:v>1.732820748572873E-2</c:v>
                </c:pt>
                <c:pt idx="228">
                  <c:v>3.3158418454853573E-2</c:v>
                </c:pt>
                <c:pt idx="229">
                  <c:v>0.10078689143866584</c:v>
                </c:pt>
                <c:pt idx="230">
                  <c:v>0.1292896398757313</c:v>
                </c:pt>
                <c:pt idx="231">
                  <c:v>2.2502016289764351E-2</c:v>
                </c:pt>
                <c:pt idx="232">
                  <c:v>5.6911931786642937E-2</c:v>
                </c:pt>
                <c:pt idx="233">
                  <c:v>9.5350226829389928E-2</c:v>
                </c:pt>
                <c:pt idx="234">
                  <c:v>0.17453002141245419</c:v>
                </c:pt>
                <c:pt idx="235">
                  <c:v>0.2232704789105901</c:v>
                </c:pt>
                <c:pt idx="236">
                  <c:v>0.1470962269368766</c:v>
                </c:pt>
                <c:pt idx="237">
                  <c:v>0.15440850938555326</c:v>
                </c:pt>
                <c:pt idx="238">
                  <c:v>0.15014669179388529</c:v>
                </c:pt>
                <c:pt idx="239">
                  <c:v>0.1546314611048063</c:v>
                </c:pt>
                <c:pt idx="240">
                  <c:v>0.13650162754087256</c:v>
                </c:pt>
                <c:pt idx="241">
                  <c:v>0.1385107707625822</c:v>
                </c:pt>
                <c:pt idx="242">
                  <c:v>0.16192175502200601</c:v>
                </c:pt>
                <c:pt idx="243">
                  <c:v>0.21123162933033865</c:v>
                </c:pt>
                <c:pt idx="244">
                  <c:v>0.17556315399774147</c:v>
                </c:pt>
                <c:pt idx="245">
                  <c:v>0.19419965511111917</c:v>
                </c:pt>
                <c:pt idx="246">
                  <c:v>0.23912724904102114</c:v>
                </c:pt>
                <c:pt idx="247">
                  <c:v>0.14815716473439972</c:v>
                </c:pt>
                <c:pt idx="248">
                  <c:v>0.1177245502700328</c:v>
                </c:pt>
                <c:pt idx="249">
                  <c:v>0.11066609488408628</c:v>
                </c:pt>
                <c:pt idx="250">
                  <c:v>0.12168088773432145</c:v>
                </c:pt>
                <c:pt idx="251">
                  <c:v>0.12171288214158292</c:v>
                </c:pt>
                <c:pt idx="252">
                  <c:v>0.1400599049253389</c:v>
                </c:pt>
                <c:pt idx="253">
                  <c:v>0.17392031033689651</c:v>
                </c:pt>
                <c:pt idx="254">
                  <c:v>0.15663496135528834</c:v>
                </c:pt>
                <c:pt idx="255">
                  <c:v>5.299658266351135E-2</c:v>
                </c:pt>
                <c:pt idx="256">
                  <c:v>6.7830050614721096E-2</c:v>
                </c:pt>
                <c:pt idx="257">
                  <c:v>-6.2372598219685021E-2</c:v>
                </c:pt>
                <c:pt idx="258">
                  <c:v>-4.2393064157577612E-2</c:v>
                </c:pt>
                <c:pt idx="259">
                  <c:v>2.603696987988062E-2</c:v>
                </c:pt>
                <c:pt idx="260">
                  <c:v>7.3282583552366415E-2</c:v>
                </c:pt>
                <c:pt idx="261">
                  <c:v>9.7811599179483621E-2</c:v>
                </c:pt>
              </c:numCache>
            </c:numRef>
          </c:val>
          <c:smooth val="0"/>
          <c:extLst>
            <c:ext xmlns:c16="http://schemas.microsoft.com/office/drawing/2014/chart" uri="{C3380CC4-5D6E-409C-BE32-E72D297353CC}">
              <c16:uniqueId val="{00000000-F1C8-7342-A745-818A1E3DD6D5}"/>
            </c:ext>
          </c:extLst>
        </c:ser>
        <c:dLbls>
          <c:showLegendKey val="0"/>
          <c:showVal val="0"/>
          <c:showCatName val="0"/>
          <c:showSerName val="0"/>
          <c:showPercent val="0"/>
          <c:showBubbleSize val="0"/>
        </c:dLbls>
        <c:marker val="1"/>
        <c:smooth val="0"/>
        <c:axId val="795393231"/>
        <c:axId val="679268623"/>
      </c:lineChart>
      <c:lineChart>
        <c:grouping val="standard"/>
        <c:varyColors val="0"/>
        <c:ser>
          <c:idx val="1"/>
          <c:order val="1"/>
          <c:tx>
            <c:strRef>
              <c:f>'NMI Analysis'!$AB$1</c:f>
              <c:strCache>
                <c:ptCount val="1"/>
                <c:pt idx="0">
                  <c:v>NMI INDEX</c:v>
                </c:pt>
              </c:strCache>
            </c:strRef>
          </c:tx>
          <c:spPr>
            <a:ln w="3175" cap="rnd">
              <a:solidFill>
                <a:srgbClr val="00FDFF"/>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1-F1C8-7342-A745-818A1E3DD6D5}"/>
            </c:ext>
          </c:extLst>
        </c:ser>
        <c:ser>
          <c:idx val="2"/>
          <c:order val="2"/>
          <c:tx>
            <c:strRef>
              <c:f>'NMI Analysis'!$AC$1</c:f>
              <c:strCache>
                <c:ptCount val="1"/>
                <c:pt idx="0">
                  <c:v>PMI(lagged)</c:v>
                </c:pt>
              </c:strCache>
            </c:strRef>
          </c:tx>
          <c:spPr>
            <a:ln w="3175" cap="rnd">
              <a:solidFill>
                <a:srgbClr val="FF40FF"/>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Analysis'!$AC$2:$AC$264</c:f>
              <c:numCache>
                <c:formatCode>General</c:formatCode>
                <c:ptCount val="263"/>
              </c:numCache>
            </c:numRef>
          </c:val>
          <c:smooth val="0"/>
          <c:extLst>
            <c:ext xmlns:c16="http://schemas.microsoft.com/office/drawing/2014/chart" uri="{C3380CC4-5D6E-409C-BE32-E72D297353CC}">
              <c16:uniqueId val="{00000002-F1C8-7342-A745-818A1E3DD6D5}"/>
            </c:ext>
          </c:extLst>
        </c:ser>
        <c:dLbls>
          <c:showLegendKey val="0"/>
          <c:showVal val="0"/>
          <c:showCatName val="0"/>
          <c:showSerName val="0"/>
          <c:showPercent val="0"/>
          <c:showBubbleSize val="0"/>
        </c:dLbls>
        <c:marker val="1"/>
        <c:smooth val="0"/>
        <c:axId val="404421407"/>
        <c:axId val="700453247"/>
      </c:lineChart>
      <c:dateAx>
        <c:axId val="795393231"/>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68623"/>
        <c:crosses val="autoZero"/>
        <c:auto val="1"/>
        <c:lblOffset val="100"/>
        <c:baseTimeUnit val="months"/>
      </c:dateAx>
      <c:valAx>
        <c:axId val="6792686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Y/Y% Change of SPX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93231"/>
        <c:crosses val="autoZero"/>
        <c:crossBetween val="between"/>
      </c:valAx>
      <c:valAx>
        <c:axId val="70045324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PMI Index Total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21407"/>
        <c:crosses val="max"/>
        <c:crossBetween val="between"/>
      </c:valAx>
      <c:dateAx>
        <c:axId val="404421407"/>
        <c:scaling>
          <c:orientation val="minMax"/>
        </c:scaling>
        <c:delete val="1"/>
        <c:axPos val="b"/>
        <c:numFmt formatCode="m/d/yyyy" sourceLinked="1"/>
        <c:majorTickMark val="out"/>
        <c:minorTickMark val="none"/>
        <c:tickLblPos val="nextTo"/>
        <c:crossAx val="700453247"/>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12Month Lagged PMI vs SPX</a:t>
            </a:r>
            <a:r>
              <a:rPr lang="en-US" baseline="0"/>
              <a:t> Adj 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'NMI Analysis'!$Y$1</c:f>
              <c:strCache>
                <c:ptCount val="1"/>
                <c:pt idx="0">
                  <c:v>Adj Close SPX</c:v>
                </c:pt>
              </c:strCache>
            </c:strRef>
          </c:tx>
          <c:spPr>
            <a:ln w="6350" cap="rnd">
              <a:solidFill>
                <a:schemeClr val="accent3"/>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Analysis'!$Y$2:$Y$263</c:f>
              <c:numCache>
                <c:formatCode>General</c:formatCode>
                <c:ptCount val="262"/>
                <c:pt idx="0">
                  <c:v>954.30999799999995</c:v>
                </c:pt>
                <c:pt idx="1">
                  <c:v>899.46997099999999</c:v>
                </c:pt>
                <c:pt idx="2">
                  <c:v>947.28002900000001</c:v>
                </c:pt>
                <c:pt idx="3">
                  <c:v>914.61999500000002</c:v>
                </c:pt>
                <c:pt idx="4">
                  <c:v>955.40002400000003</c:v>
                </c:pt>
                <c:pt idx="5">
                  <c:v>970.42999299999997</c:v>
                </c:pt>
                <c:pt idx="6">
                  <c:v>980.28002900000001</c:v>
                </c:pt>
                <c:pt idx="7">
                  <c:v>1049.339966</c:v>
                </c:pt>
                <c:pt idx="8">
                  <c:v>1101.75</c:v>
                </c:pt>
                <c:pt idx="9">
                  <c:v>1111.75</c:v>
                </c:pt>
                <c:pt idx="10">
                  <c:v>1090.8199460000001</c:v>
                </c:pt>
                <c:pt idx="11">
                  <c:v>1133.839966</c:v>
                </c:pt>
                <c:pt idx="12">
                  <c:v>1120.670044</c:v>
                </c:pt>
                <c:pt idx="13">
                  <c:v>957.28002900000001</c:v>
                </c:pt>
                <c:pt idx="14">
                  <c:v>1017.01001</c:v>
                </c:pt>
                <c:pt idx="15">
                  <c:v>1098.670044</c:v>
                </c:pt>
                <c:pt idx="16">
                  <c:v>1163.630005</c:v>
                </c:pt>
                <c:pt idx="17">
                  <c:v>1229.2299800000001</c:v>
                </c:pt>
                <c:pt idx="18">
                  <c:v>1279.6400149999999</c:v>
                </c:pt>
                <c:pt idx="19">
                  <c:v>1238.329956</c:v>
                </c:pt>
                <c:pt idx="20">
                  <c:v>1286.369995</c:v>
                </c:pt>
                <c:pt idx="21">
                  <c:v>1335.1800539999999</c:v>
                </c:pt>
                <c:pt idx="22">
                  <c:v>1301.839966</c:v>
                </c:pt>
                <c:pt idx="23">
                  <c:v>1372.709961</c:v>
                </c:pt>
                <c:pt idx="24">
                  <c:v>1328.719971</c:v>
                </c:pt>
                <c:pt idx="25">
                  <c:v>1320.410034</c:v>
                </c:pt>
                <c:pt idx="26">
                  <c:v>1282.709961</c:v>
                </c:pt>
                <c:pt idx="27">
                  <c:v>1362.9300539999999</c:v>
                </c:pt>
                <c:pt idx="28">
                  <c:v>1388.910034</c:v>
                </c:pt>
                <c:pt idx="29">
                  <c:v>1469.25</c:v>
                </c:pt>
                <c:pt idx="30">
                  <c:v>1394.459961</c:v>
                </c:pt>
                <c:pt idx="31">
                  <c:v>1366.420044</c:v>
                </c:pt>
                <c:pt idx="32">
                  <c:v>1498.579956</c:v>
                </c:pt>
                <c:pt idx="33">
                  <c:v>1452.4300539999999</c:v>
                </c:pt>
                <c:pt idx="34">
                  <c:v>1420.599976</c:v>
                </c:pt>
                <c:pt idx="35">
                  <c:v>1454.599976</c:v>
                </c:pt>
                <c:pt idx="36">
                  <c:v>1430.829956</c:v>
                </c:pt>
                <c:pt idx="37">
                  <c:v>1517.6800539999999</c:v>
                </c:pt>
                <c:pt idx="38">
                  <c:v>1436.51001</c:v>
                </c:pt>
                <c:pt idx="39">
                  <c:v>1429.400024</c:v>
                </c:pt>
                <c:pt idx="40">
                  <c:v>1314.9499510000001</c:v>
                </c:pt>
                <c:pt idx="41">
                  <c:v>1320.280029</c:v>
                </c:pt>
                <c:pt idx="42">
                  <c:v>1366.01001</c:v>
                </c:pt>
                <c:pt idx="43">
                  <c:v>1239.9399410000001</c:v>
                </c:pt>
                <c:pt idx="44">
                  <c:v>1160.329956</c:v>
                </c:pt>
                <c:pt idx="45">
                  <c:v>1249.459961</c:v>
                </c:pt>
                <c:pt idx="46">
                  <c:v>1255.8199460000001</c:v>
                </c:pt>
                <c:pt idx="47">
                  <c:v>1224.380005</c:v>
                </c:pt>
                <c:pt idx="48">
                  <c:v>1211.2299800000001</c:v>
                </c:pt>
                <c:pt idx="49">
                  <c:v>1133.579956</c:v>
                </c:pt>
                <c:pt idx="50">
                  <c:v>1040.9399410000001</c:v>
                </c:pt>
                <c:pt idx="51">
                  <c:v>1059.780029</c:v>
                </c:pt>
                <c:pt idx="52">
                  <c:v>1139.4499510000001</c:v>
                </c:pt>
                <c:pt idx="53">
                  <c:v>1148.079956</c:v>
                </c:pt>
                <c:pt idx="54">
                  <c:v>1130.1999510000001</c:v>
                </c:pt>
                <c:pt idx="55">
                  <c:v>1106.7299800000001</c:v>
                </c:pt>
                <c:pt idx="56">
                  <c:v>1147.3900149999999</c:v>
                </c:pt>
                <c:pt idx="57">
                  <c:v>1076.920044</c:v>
                </c:pt>
                <c:pt idx="58">
                  <c:v>1067.1400149999999</c:v>
                </c:pt>
                <c:pt idx="59">
                  <c:v>989.82000700000003</c:v>
                </c:pt>
                <c:pt idx="60">
                  <c:v>911.61999500000002</c:v>
                </c:pt>
                <c:pt idx="61">
                  <c:v>916.07000700000003</c:v>
                </c:pt>
                <c:pt idx="62">
                  <c:v>815.28002900000001</c:v>
                </c:pt>
                <c:pt idx="63">
                  <c:v>885.76000999999997</c:v>
                </c:pt>
                <c:pt idx="64">
                  <c:v>936.30999799999995</c:v>
                </c:pt>
                <c:pt idx="65">
                  <c:v>879.82000700000003</c:v>
                </c:pt>
                <c:pt idx="66">
                  <c:v>855.70001200000002</c:v>
                </c:pt>
                <c:pt idx="67">
                  <c:v>841.15002400000003</c:v>
                </c:pt>
                <c:pt idx="68">
                  <c:v>848.17999299999997</c:v>
                </c:pt>
                <c:pt idx="69">
                  <c:v>916.919983</c:v>
                </c:pt>
                <c:pt idx="70">
                  <c:v>963.59002699999996</c:v>
                </c:pt>
                <c:pt idx="71">
                  <c:v>974.5</c:v>
                </c:pt>
                <c:pt idx="72">
                  <c:v>990.30999799999995</c:v>
                </c:pt>
                <c:pt idx="73">
                  <c:v>1008.01001</c:v>
                </c:pt>
                <c:pt idx="74">
                  <c:v>995.96997099999999</c:v>
                </c:pt>
                <c:pt idx="75">
                  <c:v>1050.709961</c:v>
                </c:pt>
                <c:pt idx="76">
                  <c:v>1058.1999510000001</c:v>
                </c:pt>
                <c:pt idx="77">
                  <c:v>1111.920044</c:v>
                </c:pt>
                <c:pt idx="78">
                  <c:v>1131.130005</c:v>
                </c:pt>
                <c:pt idx="79">
                  <c:v>1144.9399410000001</c:v>
                </c:pt>
                <c:pt idx="80">
                  <c:v>1126.209961</c:v>
                </c:pt>
                <c:pt idx="81">
                  <c:v>1107.3000489999999</c:v>
                </c:pt>
                <c:pt idx="82">
                  <c:v>1120.6800539999999</c:v>
                </c:pt>
                <c:pt idx="83">
                  <c:v>1140.839966</c:v>
                </c:pt>
                <c:pt idx="84">
                  <c:v>1101.719971</c:v>
                </c:pt>
                <c:pt idx="85">
                  <c:v>1104.23999</c:v>
                </c:pt>
                <c:pt idx="86">
                  <c:v>1114.579956</c:v>
                </c:pt>
                <c:pt idx="87">
                  <c:v>1130.1999510000001</c:v>
                </c:pt>
                <c:pt idx="88">
                  <c:v>1173.8199460000001</c:v>
                </c:pt>
                <c:pt idx="89">
                  <c:v>1211.920044</c:v>
                </c:pt>
                <c:pt idx="90">
                  <c:v>1181.2700199999999</c:v>
                </c:pt>
                <c:pt idx="91">
                  <c:v>1203.599976</c:v>
                </c:pt>
                <c:pt idx="92">
                  <c:v>1180.589966</c:v>
                </c:pt>
                <c:pt idx="93">
                  <c:v>1156.849976</c:v>
                </c:pt>
                <c:pt idx="94">
                  <c:v>1191.5</c:v>
                </c:pt>
                <c:pt idx="95">
                  <c:v>1191.329956</c:v>
                </c:pt>
                <c:pt idx="96">
                  <c:v>1234.1800539999999</c:v>
                </c:pt>
                <c:pt idx="97">
                  <c:v>1220.329956</c:v>
                </c:pt>
                <c:pt idx="98">
                  <c:v>1228.8100589999999</c:v>
                </c:pt>
                <c:pt idx="99">
                  <c:v>1207.01001</c:v>
                </c:pt>
                <c:pt idx="100">
                  <c:v>1249.4799800000001</c:v>
                </c:pt>
                <c:pt idx="101">
                  <c:v>1248.290039</c:v>
                </c:pt>
                <c:pt idx="102">
                  <c:v>1280.079956</c:v>
                </c:pt>
                <c:pt idx="103">
                  <c:v>1280.660034</c:v>
                </c:pt>
                <c:pt idx="104">
                  <c:v>1294.869995</c:v>
                </c:pt>
                <c:pt idx="105">
                  <c:v>1310.6099850000001</c:v>
                </c:pt>
                <c:pt idx="106">
                  <c:v>1270.089966</c:v>
                </c:pt>
                <c:pt idx="107">
                  <c:v>1270.1999510000001</c:v>
                </c:pt>
                <c:pt idx="108">
                  <c:v>1276.660034</c:v>
                </c:pt>
                <c:pt idx="109">
                  <c:v>1303.8199460000001</c:v>
                </c:pt>
                <c:pt idx="110">
                  <c:v>1335.849976</c:v>
                </c:pt>
                <c:pt idx="111">
                  <c:v>1377.9399410000001</c:v>
                </c:pt>
                <c:pt idx="112">
                  <c:v>1400.630005</c:v>
                </c:pt>
                <c:pt idx="113">
                  <c:v>1418.3000489999999</c:v>
                </c:pt>
                <c:pt idx="114">
                  <c:v>1438.23999</c:v>
                </c:pt>
                <c:pt idx="115">
                  <c:v>1406.8199460000001</c:v>
                </c:pt>
                <c:pt idx="116">
                  <c:v>1420.8599850000001</c:v>
                </c:pt>
                <c:pt idx="117">
                  <c:v>1482.369995</c:v>
                </c:pt>
                <c:pt idx="118">
                  <c:v>1530.619995</c:v>
                </c:pt>
                <c:pt idx="119">
                  <c:v>1503.349976</c:v>
                </c:pt>
                <c:pt idx="120">
                  <c:v>1455.2700199999999</c:v>
                </c:pt>
                <c:pt idx="121">
                  <c:v>1473.98999</c:v>
                </c:pt>
                <c:pt idx="122">
                  <c:v>1526.75</c:v>
                </c:pt>
                <c:pt idx="123">
                  <c:v>1549.380005</c:v>
                </c:pt>
                <c:pt idx="124">
                  <c:v>1481.1400149999999</c:v>
                </c:pt>
                <c:pt idx="125">
                  <c:v>1468.3599850000001</c:v>
                </c:pt>
                <c:pt idx="126">
                  <c:v>1378.5500489999999</c:v>
                </c:pt>
                <c:pt idx="127">
                  <c:v>1330.630005</c:v>
                </c:pt>
                <c:pt idx="128">
                  <c:v>1322.6999510000001</c:v>
                </c:pt>
                <c:pt idx="129">
                  <c:v>1385.589966</c:v>
                </c:pt>
                <c:pt idx="130">
                  <c:v>1400.380005</c:v>
                </c:pt>
                <c:pt idx="131">
                  <c:v>1280</c:v>
                </c:pt>
                <c:pt idx="132">
                  <c:v>1267.380005</c:v>
                </c:pt>
                <c:pt idx="133">
                  <c:v>1282.829956</c:v>
                </c:pt>
                <c:pt idx="134">
                  <c:v>1166.3599850000001</c:v>
                </c:pt>
                <c:pt idx="135">
                  <c:v>968.75</c:v>
                </c:pt>
                <c:pt idx="136">
                  <c:v>896.23999000000003</c:v>
                </c:pt>
                <c:pt idx="137">
                  <c:v>903.25</c:v>
                </c:pt>
                <c:pt idx="138">
                  <c:v>825.88000499999998</c:v>
                </c:pt>
                <c:pt idx="139">
                  <c:v>735.09002699999996</c:v>
                </c:pt>
                <c:pt idx="140">
                  <c:v>797.86999500000002</c:v>
                </c:pt>
                <c:pt idx="141">
                  <c:v>872.80999799999995</c:v>
                </c:pt>
                <c:pt idx="142">
                  <c:v>919.14001499999995</c:v>
                </c:pt>
                <c:pt idx="143">
                  <c:v>919.32000700000003</c:v>
                </c:pt>
                <c:pt idx="144">
                  <c:v>987.47997999999995</c:v>
                </c:pt>
                <c:pt idx="145">
                  <c:v>1020.619995</c:v>
                </c:pt>
                <c:pt idx="146">
                  <c:v>1057.079956</c:v>
                </c:pt>
                <c:pt idx="147">
                  <c:v>1036.1899410000001</c:v>
                </c:pt>
                <c:pt idx="148">
                  <c:v>1095.630005</c:v>
                </c:pt>
                <c:pt idx="149">
                  <c:v>1115.099976</c:v>
                </c:pt>
                <c:pt idx="150">
                  <c:v>1073.869995</c:v>
                </c:pt>
                <c:pt idx="151">
                  <c:v>1104.48999</c:v>
                </c:pt>
                <c:pt idx="152">
                  <c:v>1169.4300539999999</c:v>
                </c:pt>
                <c:pt idx="153">
                  <c:v>1186.6899410000001</c:v>
                </c:pt>
                <c:pt idx="154">
                  <c:v>1089.410034</c:v>
                </c:pt>
                <c:pt idx="155">
                  <c:v>1030.709961</c:v>
                </c:pt>
                <c:pt idx="156">
                  <c:v>1101.599976</c:v>
                </c:pt>
                <c:pt idx="157">
                  <c:v>1049.329956</c:v>
                </c:pt>
                <c:pt idx="158">
                  <c:v>1141.1999510000001</c:v>
                </c:pt>
                <c:pt idx="159">
                  <c:v>1183.26001</c:v>
                </c:pt>
                <c:pt idx="160">
                  <c:v>1180.5500489999999</c:v>
                </c:pt>
                <c:pt idx="161">
                  <c:v>1257.6400149999999</c:v>
                </c:pt>
                <c:pt idx="162">
                  <c:v>1286.119995</c:v>
                </c:pt>
                <c:pt idx="163">
                  <c:v>1327.219971</c:v>
                </c:pt>
                <c:pt idx="164">
                  <c:v>1325.829956</c:v>
                </c:pt>
                <c:pt idx="165">
                  <c:v>1363.6099850000001</c:v>
                </c:pt>
                <c:pt idx="166">
                  <c:v>1345.1999510000001</c:v>
                </c:pt>
                <c:pt idx="167">
                  <c:v>1320.6400149999999</c:v>
                </c:pt>
                <c:pt idx="168">
                  <c:v>1292.280029</c:v>
                </c:pt>
                <c:pt idx="169">
                  <c:v>1218.8900149999999</c:v>
                </c:pt>
                <c:pt idx="170">
                  <c:v>1131.420044</c:v>
                </c:pt>
                <c:pt idx="171">
                  <c:v>1253.3000489999999</c:v>
                </c:pt>
                <c:pt idx="172">
                  <c:v>1246.959961</c:v>
                </c:pt>
                <c:pt idx="173">
                  <c:v>1257.599976</c:v>
                </c:pt>
                <c:pt idx="174">
                  <c:v>1312.410034</c:v>
                </c:pt>
                <c:pt idx="175">
                  <c:v>1365.6800539999999</c:v>
                </c:pt>
                <c:pt idx="176">
                  <c:v>1408.469971</c:v>
                </c:pt>
                <c:pt idx="177">
                  <c:v>1397.910034</c:v>
                </c:pt>
                <c:pt idx="178">
                  <c:v>1310.329956</c:v>
                </c:pt>
                <c:pt idx="179">
                  <c:v>1362.160034</c:v>
                </c:pt>
                <c:pt idx="180">
                  <c:v>1379.3199460000001</c:v>
                </c:pt>
                <c:pt idx="181">
                  <c:v>1406.579956</c:v>
                </c:pt>
                <c:pt idx="182">
                  <c:v>1440.670044</c:v>
                </c:pt>
                <c:pt idx="183">
                  <c:v>1412.160034</c:v>
                </c:pt>
                <c:pt idx="184">
                  <c:v>1416.1800539999999</c:v>
                </c:pt>
                <c:pt idx="185">
                  <c:v>1426.1899410000001</c:v>
                </c:pt>
                <c:pt idx="186">
                  <c:v>1498.1099850000001</c:v>
                </c:pt>
                <c:pt idx="187">
                  <c:v>1514.6800539999999</c:v>
                </c:pt>
                <c:pt idx="188">
                  <c:v>1569.1899410000001</c:v>
                </c:pt>
                <c:pt idx="189">
                  <c:v>1597.5699460000001</c:v>
                </c:pt>
                <c:pt idx="190">
                  <c:v>1630.73999</c:v>
                </c:pt>
                <c:pt idx="191">
                  <c:v>1606.280029</c:v>
                </c:pt>
                <c:pt idx="192">
                  <c:v>1685.7299800000001</c:v>
                </c:pt>
                <c:pt idx="193">
                  <c:v>1632.969971</c:v>
                </c:pt>
                <c:pt idx="194">
                  <c:v>1681.5500489999999</c:v>
                </c:pt>
                <c:pt idx="195">
                  <c:v>1756.540039</c:v>
                </c:pt>
                <c:pt idx="196">
                  <c:v>1805.8100589999999</c:v>
                </c:pt>
                <c:pt idx="197">
                  <c:v>1848.3599850000001</c:v>
                </c:pt>
                <c:pt idx="198">
                  <c:v>1782.589966</c:v>
                </c:pt>
                <c:pt idx="199">
                  <c:v>1859.4499510000001</c:v>
                </c:pt>
                <c:pt idx="200">
                  <c:v>1872.339966</c:v>
                </c:pt>
                <c:pt idx="201">
                  <c:v>1883.9499510000001</c:v>
                </c:pt>
                <c:pt idx="202">
                  <c:v>1923.5699460000001</c:v>
                </c:pt>
                <c:pt idx="203">
                  <c:v>1960.2299800000001</c:v>
                </c:pt>
                <c:pt idx="204">
                  <c:v>1930.670044</c:v>
                </c:pt>
                <c:pt idx="205">
                  <c:v>2003.369995</c:v>
                </c:pt>
                <c:pt idx="206">
                  <c:v>1972.290039</c:v>
                </c:pt>
                <c:pt idx="207">
                  <c:v>2018.0500489999999</c:v>
                </c:pt>
                <c:pt idx="208">
                  <c:v>2067.5600589999999</c:v>
                </c:pt>
                <c:pt idx="209">
                  <c:v>2058.8999020000001</c:v>
                </c:pt>
                <c:pt idx="210">
                  <c:v>1994.98999</c:v>
                </c:pt>
                <c:pt idx="211">
                  <c:v>2104.5</c:v>
                </c:pt>
                <c:pt idx="212">
                  <c:v>2067.889893</c:v>
                </c:pt>
                <c:pt idx="213">
                  <c:v>2085.51001</c:v>
                </c:pt>
                <c:pt idx="214">
                  <c:v>2107.389893</c:v>
                </c:pt>
                <c:pt idx="215">
                  <c:v>2063.110107</c:v>
                </c:pt>
                <c:pt idx="216">
                  <c:v>2103.8400879999999</c:v>
                </c:pt>
                <c:pt idx="217">
                  <c:v>1972.1800539999999</c:v>
                </c:pt>
                <c:pt idx="218">
                  <c:v>1920.030029</c:v>
                </c:pt>
                <c:pt idx="219">
                  <c:v>2079.360107</c:v>
                </c:pt>
                <c:pt idx="220">
                  <c:v>2080.4099120000001</c:v>
                </c:pt>
                <c:pt idx="221">
                  <c:v>2043.9399410000001</c:v>
                </c:pt>
                <c:pt idx="222">
                  <c:v>1940.23999</c:v>
                </c:pt>
                <c:pt idx="223">
                  <c:v>1932.2299800000001</c:v>
                </c:pt>
                <c:pt idx="224">
                  <c:v>2059.73999</c:v>
                </c:pt>
                <c:pt idx="225">
                  <c:v>2065.3000489999999</c:v>
                </c:pt>
                <c:pt idx="226">
                  <c:v>2096.9499510000001</c:v>
                </c:pt>
                <c:pt idx="227">
                  <c:v>2098.860107</c:v>
                </c:pt>
                <c:pt idx="228">
                  <c:v>2173.6000979999999</c:v>
                </c:pt>
                <c:pt idx="229">
                  <c:v>2170.9499510000001</c:v>
                </c:pt>
                <c:pt idx="230">
                  <c:v>2168.2700199999999</c:v>
                </c:pt>
                <c:pt idx="231">
                  <c:v>2126.1499020000001</c:v>
                </c:pt>
                <c:pt idx="232">
                  <c:v>2198.8100589999999</c:v>
                </c:pt>
                <c:pt idx="233">
                  <c:v>2238.830078</c:v>
                </c:pt>
                <c:pt idx="234">
                  <c:v>2278.8701169999999</c:v>
                </c:pt>
                <c:pt idx="235">
                  <c:v>2363.639893</c:v>
                </c:pt>
                <c:pt idx="236">
                  <c:v>2362.719971</c:v>
                </c:pt>
                <c:pt idx="237">
                  <c:v>2384.1999510000001</c:v>
                </c:pt>
                <c:pt idx="238">
                  <c:v>2411.8000489999999</c:v>
                </c:pt>
                <c:pt idx="239">
                  <c:v>2423.4099120000001</c:v>
                </c:pt>
                <c:pt idx="240">
                  <c:v>2470.3000489999999</c:v>
                </c:pt>
                <c:pt idx="241">
                  <c:v>2471.6499020000001</c:v>
                </c:pt>
                <c:pt idx="242">
                  <c:v>2519.360107</c:v>
                </c:pt>
                <c:pt idx="243">
                  <c:v>2575.26001</c:v>
                </c:pt>
                <c:pt idx="244">
                  <c:v>2584.8400879999999</c:v>
                </c:pt>
                <c:pt idx="245">
                  <c:v>2673.610107</c:v>
                </c:pt>
                <c:pt idx="246">
                  <c:v>2823.8100589999999</c:v>
                </c:pt>
                <c:pt idx="247">
                  <c:v>2713.830078</c:v>
                </c:pt>
                <c:pt idx="248">
                  <c:v>2640.8701169999999</c:v>
                </c:pt>
                <c:pt idx="249">
                  <c:v>2648.0500489999999</c:v>
                </c:pt>
                <c:pt idx="250">
                  <c:v>2705.2700199999999</c:v>
                </c:pt>
                <c:pt idx="251">
                  <c:v>2718.3701169999999</c:v>
                </c:pt>
                <c:pt idx="252">
                  <c:v>2816.290039</c:v>
                </c:pt>
                <c:pt idx="253">
                  <c:v>2901.5200199999999</c:v>
                </c:pt>
                <c:pt idx="254">
                  <c:v>2913.9799800000001</c:v>
                </c:pt>
                <c:pt idx="255">
                  <c:v>2711.73999</c:v>
                </c:pt>
                <c:pt idx="256">
                  <c:v>2760.169922</c:v>
                </c:pt>
                <c:pt idx="257">
                  <c:v>2506.8500979999999</c:v>
                </c:pt>
                <c:pt idx="258">
                  <c:v>2704.1000979999999</c:v>
                </c:pt>
                <c:pt idx="259">
                  <c:v>2784.48999</c:v>
                </c:pt>
                <c:pt idx="260">
                  <c:v>2834.3999020000001</c:v>
                </c:pt>
                <c:pt idx="261">
                  <c:v>2907.0600589999999</c:v>
                </c:pt>
              </c:numCache>
            </c:numRef>
          </c:val>
          <c:smooth val="0"/>
          <c:extLst>
            <c:ext xmlns:c16="http://schemas.microsoft.com/office/drawing/2014/chart" uri="{C3380CC4-5D6E-409C-BE32-E72D297353CC}">
              <c16:uniqueId val="{00000000-E8CD-924A-836B-041EAE14761B}"/>
            </c:ext>
          </c:extLst>
        </c:ser>
        <c:dLbls>
          <c:showLegendKey val="0"/>
          <c:showVal val="0"/>
          <c:showCatName val="0"/>
          <c:showSerName val="0"/>
          <c:showPercent val="0"/>
          <c:showBubbleSize val="0"/>
        </c:dLbls>
        <c:marker val="1"/>
        <c:smooth val="0"/>
        <c:axId val="407391103"/>
        <c:axId val="814032143"/>
      </c:lineChart>
      <c:lineChart>
        <c:grouping val="standard"/>
        <c:varyColors val="0"/>
        <c:ser>
          <c:idx val="0"/>
          <c:order val="1"/>
          <c:tx>
            <c:strRef>
              <c:f>'NMI Analysis'!$AC$1</c:f>
              <c:strCache>
                <c:ptCount val="1"/>
                <c:pt idx="0">
                  <c:v>PMI(lagged)</c:v>
                </c:pt>
              </c:strCache>
            </c:strRef>
          </c:tx>
          <c:spPr>
            <a:ln w="3175" cap="rnd">
              <a:solidFill>
                <a:srgbClr val="941100"/>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Analysis'!$AC$2:$AC$264</c:f>
              <c:numCache>
                <c:formatCode>General</c:formatCode>
                <c:ptCount val="263"/>
              </c:numCache>
            </c:numRef>
          </c:val>
          <c:smooth val="0"/>
          <c:extLst>
            <c:ext xmlns:c16="http://schemas.microsoft.com/office/drawing/2014/chart" uri="{C3380CC4-5D6E-409C-BE32-E72D297353CC}">
              <c16:uniqueId val="{00000001-E8CD-924A-836B-041EAE14761B}"/>
            </c:ext>
          </c:extLst>
        </c:ser>
        <c:ser>
          <c:idx val="1"/>
          <c:order val="2"/>
          <c:tx>
            <c:strRef>
              <c:f>'NMI Analysis'!$AB$1</c:f>
              <c:strCache>
                <c:ptCount val="1"/>
                <c:pt idx="0">
                  <c:v>NMI INDEX</c:v>
                </c:pt>
              </c:strCache>
            </c:strRef>
          </c:tx>
          <c:spPr>
            <a:ln w="9525" cap="rnd">
              <a:solidFill>
                <a:srgbClr val="009193"/>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2-E8CD-924A-836B-041EAE14761B}"/>
            </c:ext>
          </c:extLst>
        </c:ser>
        <c:dLbls>
          <c:showLegendKey val="0"/>
          <c:showVal val="0"/>
          <c:showCatName val="0"/>
          <c:showSerName val="0"/>
          <c:showPercent val="0"/>
          <c:showBubbleSize val="0"/>
        </c:dLbls>
        <c:marker val="1"/>
        <c:smooth val="0"/>
        <c:axId val="700889231"/>
        <c:axId val="825478719"/>
      </c:lineChart>
      <c:dateAx>
        <c:axId val="407391103"/>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32143"/>
        <c:crosses val="autoZero"/>
        <c:auto val="1"/>
        <c:lblOffset val="100"/>
        <c:baseTimeUnit val="months"/>
      </c:dateAx>
      <c:valAx>
        <c:axId val="814032143"/>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91103"/>
        <c:crosses val="autoZero"/>
        <c:crossBetween val="between"/>
      </c:valAx>
      <c:valAx>
        <c:axId val="825478719"/>
        <c:scaling>
          <c:orientation val="minMax"/>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9231"/>
        <c:crosses val="max"/>
        <c:crossBetween val="between"/>
      </c:valAx>
      <c:dateAx>
        <c:axId val="700889231"/>
        <c:scaling>
          <c:orientation val="minMax"/>
        </c:scaling>
        <c:delete val="1"/>
        <c:axPos val="b"/>
        <c:numFmt formatCode="m/d/yyyy" sourceLinked="1"/>
        <c:majorTickMark val="out"/>
        <c:minorTickMark val="none"/>
        <c:tickLblPos val="nextTo"/>
        <c:crossAx val="825478719"/>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PMI</a:t>
            </a:r>
            <a:r>
              <a:rPr lang="en-US" baseline="0"/>
              <a:t> vs Weighted Catagories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'NMI Analysis'!$A$136:$A$832</c:f>
              <c:numCache>
                <c:formatCode>m/d/yyyy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Analysis'!$B$137:$B$833</c:f>
              <c:numCache>
                <c:formatCode>General</c:formatCode>
                <c:ptCount val="697"/>
                <c:pt idx="0">
                  <c:v>44.7</c:v>
                </c:pt>
                <c:pt idx="1">
                  <c:v>37.6</c:v>
                </c:pt>
                <c:pt idx="2">
                  <c:v>40</c:v>
                </c:pt>
                <c:pt idx="3">
                  <c:v>43.1</c:v>
                </c:pt>
                <c:pt idx="4">
                  <c:v>41.5</c:v>
                </c:pt>
                <c:pt idx="5">
                  <c:v>40</c:v>
                </c:pt>
                <c:pt idx="6">
                  <c:v>43.4</c:v>
                </c:pt>
                <c:pt idx="7">
                  <c:v>44.2</c:v>
                </c:pt>
                <c:pt idx="8">
                  <c:v>46.8</c:v>
                </c:pt>
                <c:pt idx="9">
                  <c:v>47</c:v>
                </c:pt>
                <c:pt idx="10">
                  <c:v>49.1</c:v>
                </c:pt>
                <c:pt idx="11">
                  <c:v>50.5</c:v>
                </c:pt>
                <c:pt idx="12">
                  <c:v>50.9</c:v>
                </c:pt>
                <c:pt idx="13">
                  <c:v>49.3</c:v>
                </c:pt>
                <c:pt idx="14">
                  <c:v>49.9</c:v>
                </c:pt>
                <c:pt idx="15">
                  <c:v>49.6</c:v>
                </c:pt>
                <c:pt idx="16">
                  <c:v>50.8</c:v>
                </c:pt>
                <c:pt idx="17">
                  <c:v>53.2</c:v>
                </c:pt>
                <c:pt idx="18">
                  <c:v>55.6</c:v>
                </c:pt>
                <c:pt idx="19">
                  <c:v>55.5</c:v>
                </c:pt>
                <c:pt idx="20">
                  <c:v>54.6</c:v>
                </c:pt>
                <c:pt idx="21">
                  <c:v>54.8</c:v>
                </c:pt>
                <c:pt idx="22">
                  <c:v>52.7</c:v>
                </c:pt>
                <c:pt idx="23">
                  <c:v>53.6</c:v>
                </c:pt>
                <c:pt idx="24">
                  <c:v>55.3</c:v>
                </c:pt>
                <c:pt idx="25">
                  <c:v>56.7</c:v>
                </c:pt>
                <c:pt idx="26">
                  <c:v>57</c:v>
                </c:pt>
                <c:pt idx="27">
                  <c:v>57.1</c:v>
                </c:pt>
                <c:pt idx="28">
                  <c:v>56.9</c:v>
                </c:pt>
                <c:pt idx="29">
                  <c:v>55.5</c:v>
                </c:pt>
                <c:pt idx="30">
                  <c:v>55.3</c:v>
                </c:pt>
                <c:pt idx="31">
                  <c:v>55</c:v>
                </c:pt>
                <c:pt idx="32">
                  <c:v>54.2</c:v>
                </c:pt>
                <c:pt idx="33">
                  <c:v>53.8</c:v>
                </c:pt>
                <c:pt idx="34">
                  <c:v>54.1</c:v>
                </c:pt>
                <c:pt idx="35">
                  <c:v>52.7</c:v>
                </c:pt>
                <c:pt idx="36">
                  <c:v>52.9</c:v>
                </c:pt>
                <c:pt idx="37">
                  <c:v>53.2</c:v>
                </c:pt>
                <c:pt idx="38">
                  <c:v>52.6</c:v>
                </c:pt>
                <c:pt idx="39">
                  <c:v>55.6</c:v>
                </c:pt>
                <c:pt idx="40">
                  <c:v>54.9</c:v>
                </c:pt>
                <c:pt idx="41">
                  <c:v>55.1</c:v>
                </c:pt>
                <c:pt idx="42">
                  <c:v>54.5</c:v>
                </c:pt>
                <c:pt idx="43">
                  <c:v>54.4</c:v>
                </c:pt>
                <c:pt idx="44">
                  <c:v>53.3</c:v>
                </c:pt>
                <c:pt idx="45">
                  <c:v>52.9</c:v>
                </c:pt>
                <c:pt idx="46">
                  <c:v>53.8</c:v>
                </c:pt>
                <c:pt idx="47">
                  <c:v>55.3</c:v>
                </c:pt>
                <c:pt idx="48">
                  <c:v>54.5</c:v>
                </c:pt>
                <c:pt idx="49">
                  <c:v>55.1</c:v>
                </c:pt>
                <c:pt idx="50">
                  <c:v>55.7</c:v>
                </c:pt>
                <c:pt idx="51">
                  <c:v>54.9</c:v>
                </c:pt>
                <c:pt idx="52">
                  <c:v>54.8</c:v>
                </c:pt>
                <c:pt idx="53">
                  <c:v>54.5</c:v>
                </c:pt>
                <c:pt idx="54">
                  <c:v>53.8</c:v>
                </c:pt>
                <c:pt idx="55">
                  <c:v>54</c:v>
                </c:pt>
                <c:pt idx="56">
                  <c:v>53.4</c:v>
                </c:pt>
                <c:pt idx="57">
                  <c:v>55.9</c:v>
                </c:pt>
                <c:pt idx="58">
                  <c:v>57.9</c:v>
                </c:pt>
                <c:pt idx="59">
                  <c:v>54.5</c:v>
                </c:pt>
                <c:pt idx="60">
                  <c:v>55.1</c:v>
                </c:pt>
                <c:pt idx="61">
                  <c:v>54.1</c:v>
                </c:pt>
                <c:pt idx="62">
                  <c:v>53</c:v>
                </c:pt>
                <c:pt idx="63">
                  <c:v>54</c:v>
                </c:pt>
                <c:pt idx="64">
                  <c:v>51.6</c:v>
                </c:pt>
                <c:pt idx="65">
                  <c:v>53.1</c:v>
                </c:pt>
                <c:pt idx="66">
                  <c:v>55.2</c:v>
                </c:pt>
                <c:pt idx="67">
                  <c:v>56.3</c:v>
                </c:pt>
                <c:pt idx="68">
                  <c:v>56</c:v>
                </c:pt>
                <c:pt idx="69">
                  <c:v>58.7</c:v>
                </c:pt>
                <c:pt idx="70">
                  <c:v>59.6</c:v>
                </c:pt>
                <c:pt idx="71">
                  <c:v>58.6</c:v>
                </c:pt>
                <c:pt idx="72">
                  <c:v>57.1</c:v>
                </c:pt>
                <c:pt idx="73">
                  <c:v>59.3</c:v>
                </c:pt>
                <c:pt idx="74">
                  <c:v>56.2</c:v>
                </c:pt>
                <c:pt idx="75">
                  <c:v>56.7</c:v>
                </c:pt>
                <c:pt idx="76">
                  <c:v>56.9</c:v>
                </c:pt>
                <c:pt idx="77">
                  <c:v>56.5</c:v>
                </c:pt>
                <c:pt idx="78">
                  <c:v>57.8</c:v>
                </c:pt>
                <c:pt idx="79">
                  <c:v>55.7</c:v>
                </c:pt>
                <c:pt idx="80">
                  <c:v>56</c:v>
                </c:pt>
                <c:pt idx="81">
                  <c:v>60.3</c:v>
                </c:pt>
                <c:pt idx="82">
                  <c:v>59</c:v>
                </c:pt>
                <c:pt idx="83">
                  <c:v>56.9</c:v>
                </c:pt>
                <c:pt idx="84">
                  <c:v>59.1</c:v>
                </c:pt>
                <c:pt idx="85">
                  <c:v>55.9</c:v>
                </c:pt>
                <c:pt idx="86">
                  <c:v>55.3</c:v>
                </c:pt>
                <c:pt idx="87">
                  <c:v>53.5</c:v>
                </c:pt>
                <c:pt idx="88">
                  <c:v>54.3</c:v>
                </c:pt>
                <c:pt idx="89">
                  <c:v>54.9</c:v>
                </c:pt>
                <c:pt idx="90">
                  <c:v>55.7</c:v>
                </c:pt>
                <c:pt idx="91">
                  <c:v>53.6</c:v>
                </c:pt>
                <c:pt idx="92">
                  <c:v>56.1</c:v>
                </c:pt>
                <c:pt idx="93">
                  <c:v>54.9</c:v>
                </c:pt>
                <c:pt idx="94">
                  <c:v>51.7</c:v>
                </c:pt>
                <c:pt idx="95">
                  <c:v>56.6</c:v>
                </c:pt>
                <c:pt idx="96">
                  <c:v>54.6</c:v>
                </c:pt>
                <c:pt idx="97">
                  <c:v>56.2</c:v>
                </c:pt>
                <c:pt idx="98">
                  <c:v>56.6</c:v>
                </c:pt>
                <c:pt idx="99">
                  <c:v>56.5</c:v>
                </c:pt>
                <c:pt idx="100">
                  <c:v>57.4</c:v>
                </c:pt>
                <c:pt idx="101">
                  <c:v>55.6</c:v>
                </c:pt>
                <c:pt idx="102">
                  <c:v>57.3</c:v>
                </c:pt>
                <c:pt idx="103">
                  <c:v>57.1</c:v>
                </c:pt>
                <c:pt idx="104">
                  <c:v>57.2</c:v>
                </c:pt>
                <c:pt idx="105">
                  <c:v>54.3</c:v>
                </c:pt>
                <c:pt idx="106">
                  <c:v>55.2</c:v>
                </c:pt>
                <c:pt idx="107">
                  <c:v>59.4</c:v>
                </c:pt>
                <c:pt idx="108">
                  <c:v>59.8</c:v>
                </c:pt>
                <c:pt idx="109">
                  <c:v>57.3</c:v>
                </c:pt>
                <c:pt idx="110">
                  <c:v>56</c:v>
                </c:pt>
                <c:pt idx="111">
                  <c:v>59.9</c:v>
                </c:pt>
                <c:pt idx="112">
                  <c:v>59.5</c:v>
                </c:pt>
                <c:pt idx="113">
                  <c:v>58.8</c:v>
                </c:pt>
                <c:pt idx="114">
                  <c:v>56.8</c:v>
                </c:pt>
                <c:pt idx="115">
                  <c:v>58.6</c:v>
                </c:pt>
                <c:pt idx="116">
                  <c:v>59.1</c:v>
                </c:pt>
                <c:pt idx="117">
                  <c:v>55.7</c:v>
                </c:pt>
                <c:pt idx="118">
                  <c:v>58.8</c:v>
                </c:pt>
                <c:pt idx="119">
                  <c:v>60.8</c:v>
                </c:pt>
                <c:pt idx="120">
                  <c:v>60</c:v>
                </c:pt>
                <c:pt idx="121">
                  <c:v>60.4</c:v>
                </c:pt>
                <c:pt idx="122">
                  <c:v>58</c:v>
                </c:pt>
                <c:pt idx="123">
                  <c:v>56.7</c:v>
                </c:pt>
                <c:pt idx="124">
                  <c:v>59.7</c:v>
                </c:pt>
                <c:pt idx="125">
                  <c:v>56.1</c:v>
                </c:pt>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0-6B61-2244-A652-FD0452E04B1D}"/>
            </c:ext>
          </c:extLst>
        </c:ser>
        <c:ser>
          <c:idx val="1"/>
          <c:order val="1"/>
          <c:spPr>
            <a:ln w="28575" cap="rnd">
              <a:solidFill>
                <a:schemeClr val="accent2"/>
              </a:solidFill>
              <a:round/>
            </a:ln>
            <a:effectLst/>
          </c:spPr>
          <c:marker>
            <c:symbol val="none"/>
          </c:marker>
          <c:cat>
            <c:numRef>
              <c:f>'NMI Analysis'!$A$136:$A$832</c:f>
              <c:numCache>
                <c:formatCode>m/d/yyyy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1-6B61-2244-A652-FD0452E04B1D}"/>
            </c:ext>
          </c:extLst>
        </c:ser>
        <c:ser>
          <c:idx val="2"/>
          <c:order val="2"/>
          <c:spPr>
            <a:ln w="12700" cap="rnd">
              <a:solidFill>
                <a:schemeClr val="accent3"/>
              </a:solidFill>
              <a:round/>
            </a:ln>
            <a:effectLst/>
          </c:spPr>
          <c:marker>
            <c:symbol val="none"/>
          </c:marker>
          <c:cat>
            <c:numRef>
              <c:f>'NMI Analysis'!$A$136:$A$832</c:f>
              <c:numCache>
                <c:formatCode>m/d/yyyy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Analysis'!$C$263:$C$833</c:f>
              <c:numCache>
                <c:formatCode>General</c:formatCode>
                <c:ptCount val="571"/>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2-6B61-2244-A652-FD0452E04B1D}"/>
            </c:ext>
          </c:extLst>
        </c:ser>
        <c:ser>
          <c:idx val="3"/>
          <c:order val="3"/>
          <c:spPr>
            <a:ln w="28575" cap="rnd">
              <a:solidFill>
                <a:schemeClr val="accent4"/>
              </a:solidFill>
              <a:round/>
            </a:ln>
            <a:effectLst/>
          </c:spPr>
          <c:marker>
            <c:symbol val="none"/>
          </c:marker>
          <c:cat>
            <c:numRef>
              <c:f>'NMI Analysis'!$A$136:$A$832</c:f>
              <c:numCache>
                <c:formatCode>m/d/yyyy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3-6B61-2244-A652-FD0452E04B1D}"/>
            </c:ext>
          </c:extLst>
        </c:ser>
        <c:ser>
          <c:idx val="4"/>
          <c:order val="4"/>
          <c:spPr>
            <a:ln w="12700" cap="rnd">
              <a:solidFill>
                <a:schemeClr val="accent5"/>
              </a:solidFill>
              <a:round/>
            </a:ln>
            <a:effectLst/>
          </c:spPr>
          <c:marker>
            <c:symbol val="none"/>
          </c:marker>
          <c:cat>
            <c:numRef>
              <c:f>'NMI Analysis'!$A$136:$A$832</c:f>
              <c:numCache>
                <c:formatCode>m/d/yyyy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Analysis'!$D$263:$D$833</c:f>
              <c:numCache>
                <c:formatCode>General</c:formatCode>
                <c:ptCount val="571"/>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4-6B61-2244-A652-FD0452E04B1D}"/>
            </c:ext>
          </c:extLst>
        </c:ser>
        <c:ser>
          <c:idx val="5"/>
          <c:order val="5"/>
          <c:spPr>
            <a:ln w="28575" cap="rnd">
              <a:solidFill>
                <a:schemeClr val="accent6"/>
              </a:solidFill>
              <a:round/>
            </a:ln>
            <a:effectLst/>
          </c:spPr>
          <c:marker>
            <c:symbol val="none"/>
          </c:marker>
          <c:cat>
            <c:numRef>
              <c:f>'NMI Analysis'!$A$136:$A$832</c:f>
              <c:numCache>
                <c:formatCode>m/d/yyyy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5-6B61-2244-A652-FD0452E04B1D}"/>
            </c:ext>
          </c:extLst>
        </c:ser>
        <c:dLbls>
          <c:showLegendKey val="0"/>
          <c:showVal val="0"/>
          <c:showCatName val="0"/>
          <c:showSerName val="0"/>
          <c:showPercent val="0"/>
          <c:showBubbleSize val="0"/>
        </c:dLbls>
        <c:smooth val="0"/>
        <c:axId val="390939343"/>
        <c:axId val="343473727"/>
      </c:lineChart>
      <c:dateAx>
        <c:axId val="390939343"/>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73727"/>
        <c:crossesAt val="0"/>
        <c:auto val="1"/>
        <c:lblOffset val="100"/>
        <c:baseTimeUnit val="months"/>
      </c:dateAx>
      <c:valAx>
        <c:axId val="34347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3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'NMI Analysis'!$Z$1</c:f>
              <c:strCache>
                <c:ptCount val="1"/>
                <c:pt idx="0">
                  <c:v>SPX% m/m</c:v>
                </c:pt>
              </c:strCache>
            </c:strRef>
          </c:tx>
          <c:spPr>
            <a:ln w="12700" cap="rnd">
              <a:solidFill>
                <a:schemeClr val="accent1"/>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Analysis'!$Z$2:$Z$263</c:f>
              <c:numCache>
                <c:formatCode>0.00%</c:formatCode>
                <c:ptCount val="262"/>
                <c:pt idx="0">
                  <c:v>0</c:v>
                </c:pt>
                <c:pt idx="1">
                  <c:v>-5.7465631833399242E-2</c:v>
                </c:pt>
                <c:pt idx="2">
                  <c:v>5.3153589937912478E-2</c:v>
                </c:pt>
                <c:pt idx="3">
                  <c:v>-3.4477697196337698E-2</c:v>
                </c:pt>
                <c:pt idx="4">
                  <c:v>4.4586854893763843E-2</c:v>
                </c:pt>
                <c:pt idx="5">
                  <c:v>1.5731597888257891E-2</c:v>
                </c:pt>
                <c:pt idx="6">
                  <c:v>1.0150176798997644E-2</c:v>
                </c:pt>
                <c:pt idx="7">
                  <c:v>7.044919304379707E-2</c:v>
                </c:pt>
                <c:pt idx="8">
                  <c:v>4.9945714161429351E-2</c:v>
                </c:pt>
                <c:pt idx="9">
                  <c:v>9.0764692534604039E-3</c:v>
                </c:pt>
                <c:pt idx="10">
                  <c:v>-1.8826223521475085E-2</c:v>
                </c:pt>
                <c:pt idx="11">
                  <c:v>3.9438241075214008E-2</c:v>
                </c:pt>
                <c:pt idx="12">
                  <c:v>-1.1615327025789495E-2</c:v>
                </c:pt>
                <c:pt idx="13">
                  <c:v>-0.14579671855670656</c:v>
                </c:pt>
                <c:pt idx="14">
                  <c:v>6.2395515617718951E-2</c:v>
                </c:pt>
                <c:pt idx="15">
                  <c:v>8.0294228372442475E-2</c:v>
                </c:pt>
                <c:pt idx="16">
                  <c:v>5.9125996339625349E-2</c:v>
                </c:pt>
                <c:pt idx="17">
                  <c:v>5.6375286575735976E-2</c:v>
                </c:pt>
                <c:pt idx="18">
                  <c:v>4.1009441536725193E-2</c:v>
                </c:pt>
                <c:pt idx="19">
                  <c:v>-3.2282562686194144E-2</c:v>
                </c:pt>
                <c:pt idx="20">
                  <c:v>3.8794215360158806E-2</c:v>
                </c:pt>
                <c:pt idx="21">
                  <c:v>3.7944027915545332E-2</c:v>
                </c:pt>
                <c:pt idx="22">
                  <c:v>-2.4970480872686798E-2</c:v>
                </c:pt>
                <c:pt idx="23">
                  <c:v>5.4438331016794128E-2</c:v>
                </c:pt>
                <c:pt idx="24">
                  <c:v>-3.2046092218893742E-2</c:v>
                </c:pt>
                <c:pt idx="25">
                  <c:v>-6.2540920445004668E-3</c:v>
                </c:pt>
                <c:pt idx="26">
                  <c:v>-2.8551792268491635E-2</c:v>
                </c:pt>
                <c:pt idx="27">
                  <c:v>6.2539541625965367E-2</c:v>
                </c:pt>
                <c:pt idx="28">
                  <c:v>1.9061858621249591E-2</c:v>
                </c:pt>
                <c:pt idx="29">
                  <c:v>5.784389487677933E-2</c:v>
                </c:pt>
                <c:pt idx="30">
                  <c:v>-5.0903548749361906E-2</c:v>
                </c:pt>
                <c:pt idx="31">
                  <c:v>-2.0108083261058264E-2</c:v>
                </c:pt>
                <c:pt idx="32">
                  <c:v>9.6719828269732314E-2</c:v>
                </c:pt>
                <c:pt idx="33">
                  <c:v>-3.0795755551931397E-2</c:v>
                </c:pt>
                <c:pt idx="34">
                  <c:v>-2.1915050512993556E-2</c:v>
                </c:pt>
                <c:pt idx="35">
                  <c:v>2.3933549608901303E-2</c:v>
                </c:pt>
                <c:pt idx="36">
                  <c:v>-1.6341276221772696E-2</c:v>
                </c:pt>
                <c:pt idx="37">
                  <c:v>6.0699105184236081E-2</c:v>
                </c:pt>
                <c:pt idx="38">
                  <c:v>-5.3482974745611284E-2</c:v>
                </c:pt>
                <c:pt idx="39">
                  <c:v>-4.9494858723608441E-3</c:v>
                </c:pt>
                <c:pt idx="40">
                  <c:v>-8.0068609961069917E-2</c:v>
                </c:pt>
                <c:pt idx="41">
                  <c:v>4.0534455291979079E-3</c:v>
                </c:pt>
                <c:pt idx="42">
                  <c:v>3.4636577086329577E-2</c:v>
                </c:pt>
                <c:pt idx="43">
                  <c:v>-9.2290735849000022E-2</c:v>
                </c:pt>
                <c:pt idx="44">
                  <c:v>-6.4204710540895507E-2</c:v>
                </c:pt>
                <c:pt idx="45">
                  <c:v>7.6814361759009853E-2</c:v>
                </c:pt>
                <c:pt idx="46">
                  <c:v>5.0901871196495675E-3</c:v>
                </c:pt>
                <c:pt idx="47">
                  <c:v>-2.5035389109833495E-2</c:v>
                </c:pt>
                <c:pt idx="48">
                  <c:v>-1.074015007293419E-2</c:v>
                </c:pt>
                <c:pt idx="49">
                  <c:v>-6.4108406563714707E-2</c:v>
                </c:pt>
                <c:pt idx="50">
                  <c:v>-8.172340601971613E-2</c:v>
                </c:pt>
                <c:pt idx="51">
                  <c:v>1.8099111445277823E-2</c:v>
                </c:pt>
                <c:pt idx="52">
                  <c:v>7.5175904263053484E-2</c:v>
                </c:pt>
                <c:pt idx="53">
                  <c:v>7.5738341929157561E-3</c:v>
                </c:pt>
                <c:pt idx="54">
                  <c:v>-1.5573832559794278E-2</c:v>
                </c:pt>
                <c:pt idx="55">
                  <c:v>-2.0766211305560379E-2</c:v>
                </c:pt>
                <c:pt idx="56">
                  <c:v>3.6738893618839058E-2</c:v>
                </c:pt>
                <c:pt idx="57">
                  <c:v>-6.1417626159139961E-2</c:v>
                </c:pt>
                <c:pt idx="58">
                  <c:v>-9.081481076045431E-3</c:v>
                </c:pt>
                <c:pt idx="59">
                  <c:v>-7.2455354417573711E-2</c:v>
                </c:pt>
                <c:pt idx="60">
                  <c:v>-7.9004274966125249E-2</c:v>
                </c:pt>
                <c:pt idx="61">
                  <c:v>4.8814330800192847E-3</c:v>
                </c:pt>
                <c:pt idx="62">
                  <c:v>-0.11002431826151908</c:v>
                </c:pt>
                <c:pt idx="63">
                  <c:v>8.6448801016809837E-2</c:v>
                </c:pt>
                <c:pt idx="64">
                  <c:v>5.7069620923617885E-2</c:v>
                </c:pt>
                <c:pt idx="65">
                  <c:v>-6.0332572674290638E-2</c:v>
                </c:pt>
                <c:pt idx="66">
                  <c:v>-2.7414692559952228E-2</c:v>
                </c:pt>
                <c:pt idx="67">
                  <c:v>-1.7003608502929392E-2</c:v>
                </c:pt>
                <c:pt idx="68">
                  <c:v>8.3575685661514496E-3</c:v>
                </c:pt>
                <c:pt idx="69">
                  <c:v>8.1044106872726049E-2</c:v>
                </c:pt>
                <c:pt idx="70">
                  <c:v>5.0898709664177928E-2</c:v>
                </c:pt>
                <c:pt idx="71">
                  <c:v>1.132221452516137E-2</c:v>
                </c:pt>
                <c:pt idx="72">
                  <c:v>1.6223702411493023E-2</c:v>
                </c:pt>
                <c:pt idx="73">
                  <c:v>1.7873203376464364E-2</c:v>
                </c:pt>
                <c:pt idx="74">
                  <c:v>-1.1944364520745165E-2</c:v>
                </c:pt>
                <c:pt idx="75">
                  <c:v>5.4961486384010702E-2</c:v>
                </c:pt>
                <c:pt idx="76">
                  <c:v>7.1285038478854151E-3</c:v>
                </c:pt>
                <c:pt idx="77">
                  <c:v>5.0765541001239284E-2</c:v>
                </c:pt>
                <c:pt idx="78">
                  <c:v>1.7276387006114644E-2</c:v>
                </c:pt>
                <c:pt idx="79">
                  <c:v>1.2208973273589456E-2</c:v>
                </c:pt>
                <c:pt idx="80">
                  <c:v>-1.6358919214261271E-2</c:v>
                </c:pt>
                <c:pt idx="81">
                  <c:v>-1.6790751862298683E-2</c:v>
                </c:pt>
                <c:pt idx="82">
                  <c:v>1.2083450201310325E-2</c:v>
                </c:pt>
                <c:pt idx="83">
                  <c:v>1.7988998669195622E-2</c:v>
                </c:pt>
                <c:pt idx="84">
                  <c:v>-3.4290519411904981E-2</c:v>
                </c:pt>
                <c:pt idx="85">
                  <c:v>2.2873498405522209E-3</c:v>
                </c:pt>
                <c:pt idx="86">
                  <c:v>9.3638756915514383E-3</c:v>
                </c:pt>
                <c:pt idx="87">
                  <c:v>1.4014243586487049E-2</c:v>
                </c:pt>
                <c:pt idx="88">
                  <c:v>3.8594936198152442E-2</c:v>
                </c:pt>
                <c:pt idx="89">
                  <c:v>3.2458213144045421E-2</c:v>
                </c:pt>
                <c:pt idx="90">
                  <c:v>-2.5290467099494587E-2</c:v>
                </c:pt>
                <c:pt idx="91">
                  <c:v>1.8903346078316657E-2</c:v>
                </c:pt>
                <c:pt idx="92">
                  <c:v>-1.9117655748441098E-2</c:v>
                </c:pt>
                <c:pt idx="93">
                  <c:v>-2.0108581881679344E-2</c:v>
                </c:pt>
                <c:pt idx="94">
                  <c:v>2.9952046262565708E-2</c:v>
                </c:pt>
                <c:pt idx="95">
                  <c:v>-1.4271422576580921E-4</c:v>
                </c:pt>
                <c:pt idx="96">
                  <c:v>3.5968287193812398E-2</c:v>
                </c:pt>
                <c:pt idx="97">
                  <c:v>-1.1222104874496611E-2</c:v>
                </c:pt>
                <c:pt idx="98">
                  <c:v>6.9490246947603992E-3</c:v>
                </c:pt>
                <c:pt idx="99">
                  <c:v>-1.7740780066319385E-2</c:v>
                </c:pt>
                <c:pt idx="100">
                  <c:v>3.518609592972647E-2</c:v>
                </c:pt>
                <c:pt idx="101">
                  <c:v>-9.5234899241850176E-4</c:v>
                </c:pt>
                <c:pt idx="102">
                  <c:v>2.5466771348641722E-2</c:v>
                </c:pt>
                <c:pt idx="103">
                  <c:v>4.5315763072534016E-4</c:v>
                </c:pt>
                <c:pt idx="104">
                  <c:v>1.1095810459249501E-2</c:v>
                </c:pt>
                <c:pt idx="105">
                  <c:v>1.215565273794149E-2</c:v>
                </c:pt>
                <c:pt idx="106">
                  <c:v>-3.0916916141150906E-2</c:v>
                </c:pt>
                <c:pt idx="107">
                  <c:v>8.659622778253766E-5</c:v>
                </c:pt>
                <c:pt idx="108">
                  <c:v>5.085878797990869E-3</c:v>
                </c:pt>
                <c:pt idx="109">
                  <c:v>2.127419303234809E-2</c:v>
                </c:pt>
                <c:pt idx="110">
                  <c:v>2.4566298512509407E-2</c:v>
                </c:pt>
                <c:pt idx="111">
                  <c:v>3.1508002961554211E-2</c:v>
                </c:pt>
                <c:pt idx="112">
                  <c:v>1.6466656727820252E-2</c:v>
                </c:pt>
                <c:pt idx="113">
                  <c:v>1.2615782852659909E-2</c:v>
                </c:pt>
                <c:pt idx="114">
                  <c:v>1.4059042735039834E-2</c:v>
                </c:pt>
                <c:pt idx="115">
                  <c:v>-2.1846176033528286E-2</c:v>
                </c:pt>
                <c:pt idx="116">
                  <c:v>9.9799828968304798E-3</c:v>
                </c:pt>
                <c:pt idx="117">
                  <c:v>4.329069060242411E-2</c:v>
                </c:pt>
                <c:pt idx="118">
                  <c:v>3.254922870993486E-2</c:v>
                </c:pt>
                <c:pt idx="119">
                  <c:v>-1.7816322202167525E-2</c:v>
                </c:pt>
                <c:pt idx="120">
                  <c:v>-3.1981878316802555E-2</c:v>
                </c:pt>
                <c:pt idx="121">
                  <c:v>1.2863571531556806E-2</c:v>
                </c:pt>
                <c:pt idx="122">
                  <c:v>3.5794008343299509E-2</c:v>
                </c:pt>
                <c:pt idx="123">
                  <c:v>1.4822338300311107E-2</c:v>
                </c:pt>
                <c:pt idx="124">
                  <c:v>-4.4043417224814412E-2</c:v>
                </c:pt>
                <c:pt idx="125">
                  <c:v>-8.6285090339686069E-3</c:v>
                </c:pt>
                <c:pt idx="126">
                  <c:v>-6.1163431935936409E-2</c:v>
                </c:pt>
                <c:pt idx="127">
                  <c:v>-3.4761192772624509E-2</c:v>
                </c:pt>
                <c:pt idx="128">
                  <c:v>-5.9596236145298166E-3</c:v>
                </c:pt>
                <c:pt idx="129">
                  <c:v>4.754669791319887E-2</c:v>
                </c:pt>
                <c:pt idx="130">
                  <c:v>1.0674181657577029E-2</c:v>
                </c:pt>
                <c:pt idx="131">
                  <c:v>-8.5962384902803571E-2</c:v>
                </c:pt>
                <c:pt idx="132">
                  <c:v>-9.8593710937500134E-3</c:v>
                </c:pt>
                <c:pt idx="133">
                  <c:v>1.2190464532379975E-2</c:v>
                </c:pt>
                <c:pt idx="134">
                  <c:v>-9.0791433779084579E-2</c:v>
                </c:pt>
                <c:pt idx="135">
                  <c:v>-0.16942452376741993</c:v>
                </c:pt>
                <c:pt idx="136">
                  <c:v>-7.484904258064512E-2</c:v>
                </c:pt>
                <c:pt idx="137">
                  <c:v>7.8215768970540632E-3</c:v>
                </c:pt>
                <c:pt idx="138">
                  <c:v>-8.5657342928314437E-2</c:v>
                </c:pt>
                <c:pt idx="139">
                  <c:v>-0.10993119757149226</c:v>
                </c:pt>
                <c:pt idx="140">
                  <c:v>8.5404461622494654E-2</c:v>
                </c:pt>
                <c:pt idx="141">
                  <c:v>9.3925079862164682E-2</c:v>
                </c:pt>
                <c:pt idx="142">
                  <c:v>5.3081446255385356E-2</c:v>
                </c:pt>
                <c:pt idx="143">
                  <c:v>1.958265303029853E-4</c:v>
                </c:pt>
                <c:pt idx="144">
                  <c:v>7.4141727016716522E-2</c:v>
                </c:pt>
                <c:pt idx="145">
                  <c:v>3.3560189240494843E-2</c:v>
                </c:pt>
                <c:pt idx="146">
                  <c:v>3.5723345788458732E-2</c:v>
                </c:pt>
                <c:pt idx="147">
                  <c:v>-1.976200086041547E-2</c:v>
                </c:pt>
                <c:pt idx="148">
                  <c:v>5.7364061981373636E-2</c:v>
                </c:pt>
                <c:pt idx="149">
                  <c:v>1.7770571188400402E-2</c:v>
                </c:pt>
                <c:pt idx="150">
                  <c:v>-3.6974246154947411E-2</c:v>
                </c:pt>
                <c:pt idx="151">
                  <c:v>2.8513688940531405E-2</c:v>
                </c:pt>
                <c:pt idx="152">
                  <c:v>5.879642603189178E-2</c:v>
                </c:pt>
                <c:pt idx="153">
                  <c:v>1.4759229883791036E-2</c:v>
                </c:pt>
                <c:pt idx="154">
                  <c:v>-8.1975841910334427E-2</c:v>
                </c:pt>
                <c:pt idx="155">
                  <c:v>-5.3882442026415164E-2</c:v>
                </c:pt>
                <c:pt idx="156">
                  <c:v>6.8777849911552322E-2</c:v>
                </c:pt>
                <c:pt idx="157">
                  <c:v>-4.7449184040287175E-2</c:v>
                </c:pt>
                <c:pt idx="158">
                  <c:v>8.7551102944020034E-2</c:v>
                </c:pt>
                <c:pt idx="159">
                  <c:v>3.6855994397076437E-2</c:v>
                </c:pt>
                <c:pt idx="160">
                  <c:v>-2.2902497989431936E-3</c:v>
                </c:pt>
                <c:pt idx="161">
                  <c:v>6.5300040489854744E-2</c:v>
                </c:pt>
                <c:pt idx="162">
                  <c:v>2.2645573980086878E-2</c:v>
                </c:pt>
                <c:pt idx="163">
                  <c:v>3.1956564052952129E-2</c:v>
                </c:pt>
                <c:pt idx="164">
                  <c:v>-1.0473132038185315E-3</c:v>
                </c:pt>
                <c:pt idx="165">
                  <c:v>2.8495380443795019E-2</c:v>
                </c:pt>
                <c:pt idx="166">
                  <c:v>-1.3500952766930637E-2</c:v>
                </c:pt>
                <c:pt idx="167">
                  <c:v>-1.8257461265697078E-2</c:v>
                </c:pt>
                <c:pt idx="168">
                  <c:v>-2.1474425791952044E-2</c:v>
                </c:pt>
                <c:pt idx="169">
                  <c:v>-5.6791107463597633E-2</c:v>
                </c:pt>
                <c:pt idx="170">
                  <c:v>-7.1761988303760113E-2</c:v>
                </c:pt>
                <c:pt idx="171">
                  <c:v>0.10772303853581013</c:v>
                </c:pt>
                <c:pt idx="172">
                  <c:v>-5.0587151935872331E-3</c:v>
                </c:pt>
                <c:pt idx="173">
                  <c:v>8.5327639481440794E-3</c:v>
                </c:pt>
                <c:pt idx="174">
                  <c:v>4.3583062218506295E-2</c:v>
                </c:pt>
                <c:pt idx="175">
                  <c:v>4.058946413084185E-2</c:v>
                </c:pt>
                <c:pt idx="176">
                  <c:v>3.1332314530530633E-2</c:v>
                </c:pt>
                <c:pt idx="177">
                  <c:v>-7.4974527092704279E-3</c:v>
                </c:pt>
                <c:pt idx="178">
                  <c:v>-6.2650725633177598E-2</c:v>
                </c:pt>
                <c:pt idx="179">
                  <c:v>3.9554982134591417E-2</c:v>
                </c:pt>
                <c:pt idx="180">
                  <c:v>1.2597574126154459E-2</c:v>
                </c:pt>
                <c:pt idx="181">
                  <c:v>1.9763369680148135E-2</c:v>
                </c:pt>
                <c:pt idx="182">
                  <c:v>2.4236153696477046E-2</c:v>
                </c:pt>
                <c:pt idx="183">
                  <c:v>-1.9789409878227443E-2</c:v>
                </c:pt>
                <c:pt idx="184">
                  <c:v>2.8467170173433272E-3</c:v>
                </c:pt>
                <c:pt idx="185">
                  <c:v>7.0682304638645639E-3</c:v>
                </c:pt>
                <c:pt idx="186">
                  <c:v>5.0428096519578497E-2</c:v>
                </c:pt>
                <c:pt idx="187">
                  <c:v>1.1060649195259101E-2</c:v>
                </c:pt>
                <c:pt idx="188">
                  <c:v>3.5987723516956123E-2</c:v>
                </c:pt>
                <c:pt idx="189">
                  <c:v>1.8085767859252408E-2</c:v>
                </c:pt>
                <c:pt idx="190">
                  <c:v>2.0762811721046208E-2</c:v>
                </c:pt>
                <c:pt idx="191">
                  <c:v>-1.4999301636062792E-2</c:v>
                </c:pt>
                <c:pt idx="192">
                  <c:v>4.9462079815225081E-2</c:v>
                </c:pt>
                <c:pt idx="193">
                  <c:v>-3.1298019033866906E-2</c:v>
                </c:pt>
                <c:pt idx="194">
                  <c:v>2.9749523177239098E-2</c:v>
                </c:pt>
                <c:pt idx="195">
                  <c:v>4.45957526180061E-2</c:v>
                </c:pt>
                <c:pt idx="196">
                  <c:v>2.8049471635186524E-2</c:v>
                </c:pt>
                <c:pt idx="197">
                  <c:v>2.3562791550492821E-2</c:v>
                </c:pt>
                <c:pt idx="198">
                  <c:v>-3.5582905675162646E-2</c:v>
                </c:pt>
                <c:pt idx="199">
                  <c:v>4.3117029976595334E-2</c:v>
                </c:pt>
                <c:pt idx="200">
                  <c:v>6.9321656079357136E-3</c:v>
                </c:pt>
                <c:pt idx="201">
                  <c:v>6.2007889650527552E-3</c:v>
                </c:pt>
                <c:pt idx="202">
                  <c:v>2.103028001299596E-2</c:v>
                </c:pt>
                <c:pt idx="203">
                  <c:v>1.9058331658920603E-2</c:v>
                </c:pt>
                <c:pt idx="204">
                  <c:v>-1.5079830581919834E-2</c:v>
                </c:pt>
                <c:pt idx="205">
                  <c:v>3.7655295489735195E-2</c:v>
                </c:pt>
                <c:pt idx="206">
                  <c:v>-1.5513837223063749E-2</c:v>
                </c:pt>
                <c:pt idx="207">
                  <c:v>2.3201460786772227E-2</c:v>
                </c:pt>
                <c:pt idx="208">
                  <c:v>2.4533588760364766E-2</c:v>
                </c:pt>
                <c:pt idx="209">
                  <c:v>-4.1885878779204062E-3</c:v>
                </c:pt>
                <c:pt idx="210">
                  <c:v>-3.1040805790470173E-2</c:v>
                </c:pt>
                <c:pt idx="211">
                  <c:v>5.4892511014553995E-2</c:v>
                </c:pt>
                <c:pt idx="212">
                  <c:v>-1.7396106913756221E-2</c:v>
                </c:pt>
                <c:pt idx="213">
                  <c:v>8.5208197301247391E-3</c:v>
                </c:pt>
                <c:pt idx="214">
                  <c:v>1.0491382393316857E-2</c:v>
                </c:pt>
                <c:pt idx="215">
                  <c:v>-2.1011672375900521E-2</c:v>
                </c:pt>
                <c:pt idx="216">
                  <c:v>1.9742029696721345E-2</c:v>
                </c:pt>
                <c:pt idx="217">
                  <c:v>-6.2580818167202831E-2</c:v>
                </c:pt>
                <c:pt idx="218">
                  <c:v>-2.6442831573227094E-2</c:v>
                </c:pt>
                <c:pt idx="219">
                  <c:v>8.2983117760394132E-2</c:v>
                </c:pt>
                <c:pt idx="220">
                  <c:v>5.0486926072401835E-4</c:v>
                </c:pt>
                <c:pt idx="221">
                  <c:v>-1.7530185176314418E-2</c:v>
                </c:pt>
                <c:pt idx="222">
                  <c:v>-5.073532197294639E-2</c:v>
                </c:pt>
                <c:pt idx="223">
                  <c:v>-4.1283604302991229E-3</c:v>
                </c:pt>
                <c:pt idx="224">
                  <c:v>6.5991114577365145E-2</c:v>
                </c:pt>
                <c:pt idx="225">
                  <c:v>2.6993984808732631E-3</c:v>
                </c:pt>
                <c:pt idx="226">
                  <c:v>1.5324602357572555E-2</c:v>
                </c:pt>
                <c:pt idx="227">
                  <c:v>9.1092112097811118E-4</c:v>
                </c:pt>
                <c:pt idx="228">
                  <c:v>3.5609801125254283E-2</c:v>
                </c:pt>
                <c:pt idx="229">
                  <c:v>-1.2192431360480338E-3</c:v>
                </c:pt>
                <c:pt idx="230">
                  <c:v>-1.2344508443253945E-3</c:v>
                </c:pt>
                <c:pt idx="231">
                  <c:v>-1.9425679279557545E-2</c:v>
                </c:pt>
                <c:pt idx="232">
                  <c:v>3.4174522187570479E-2</c:v>
                </c:pt>
                <c:pt idx="233">
                  <c:v>1.8200762196895176E-2</c:v>
                </c:pt>
                <c:pt idx="234">
                  <c:v>1.7884358171464578E-2</c:v>
                </c:pt>
                <c:pt idx="235">
                  <c:v>3.719816033727915E-2</c:v>
                </c:pt>
                <c:pt idx="236">
                  <c:v>-3.8919718808453973E-4</c:v>
                </c:pt>
                <c:pt idx="237">
                  <c:v>9.0912085493182089E-3</c:v>
                </c:pt>
                <c:pt idx="238">
                  <c:v>1.1576251391341417E-2</c:v>
                </c:pt>
                <c:pt idx="239">
                  <c:v>4.8137750908554414E-3</c:v>
                </c:pt>
                <c:pt idx="240">
                  <c:v>1.9348826118030613E-2</c:v>
                </c:pt>
                <c:pt idx="241">
                  <c:v>5.4643281108568138E-4</c:v>
                </c:pt>
                <c:pt idx="242">
                  <c:v>1.9302978533243684E-2</c:v>
                </c:pt>
                <c:pt idx="243">
                  <c:v>2.2188135330349579E-2</c:v>
                </c:pt>
                <c:pt idx="244">
                  <c:v>3.7200430103366371E-3</c:v>
                </c:pt>
                <c:pt idx="245">
                  <c:v>3.4342557364422946E-2</c:v>
                </c:pt>
                <c:pt idx="246">
                  <c:v>5.6178704444133053E-2</c:v>
                </c:pt>
                <c:pt idx="247">
                  <c:v>-3.8947372061896871E-2</c:v>
                </c:pt>
                <c:pt idx="248">
                  <c:v>-2.6884498624825112E-2</c:v>
                </c:pt>
                <c:pt idx="249">
                  <c:v>2.7187751316434801E-3</c:v>
                </c:pt>
                <c:pt idx="250">
                  <c:v>2.1608341965291905E-2</c:v>
                </c:pt>
                <c:pt idx="251">
                  <c:v>4.8424360241866009E-3</c:v>
                </c:pt>
                <c:pt idx="252">
                  <c:v>3.6021556221367206E-2</c:v>
                </c:pt>
                <c:pt idx="253">
                  <c:v>3.0263211466054526E-2</c:v>
                </c:pt>
                <c:pt idx="254">
                  <c:v>4.2942871026614999E-3</c:v>
                </c:pt>
                <c:pt idx="255">
                  <c:v>-6.9403356024429527E-2</c:v>
                </c:pt>
                <c:pt idx="256">
                  <c:v>1.7859356788849069E-2</c:v>
                </c:pt>
                <c:pt idx="257">
                  <c:v>-9.1776894596563949E-2</c:v>
                </c:pt>
                <c:pt idx="258">
                  <c:v>7.8684401655036665E-2</c:v>
                </c:pt>
                <c:pt idx="259">
                  <c:v>2.9728889126352211E-2</c:v>
                </c:pt>
                <c:pt idx="260">
                  <c:v>1.7924256211817115E-2</c:v>
                </c:pt>
                <c:pt idx="261">
                  <c:v>2.5635111315354467E-2</c:v>
                </c:pt>
              </c:numCache>
            </c:numRef>
          </c:val>
          <c:smooth val="0"/>
          <c:extLst>
            <c:ext xmlns:c16="http://schemas.microsoft.com/office/drawing/2014/chart" uri="{C3380CC4-5D6E-409C-BE32-E72D297353CC}">
              <c16:uniqueId val="{00000000-A33C-9F41-B42E-81AFE4342898}"/>
            </c:ext>
          </c:extLst>
        </c:ser>
        <c:dLbls>
          <c:showLegendKey val="0"/>
          <c:showVal val="0"/>
          <c:showCatName val="0"/>
          <c:showSerName val="0"/>
          <c:showPercent val="0"/>
          <c:showBubbleSize val="0"/>
        </c:dLbls>
        <c:marker val="1"/>
        <c:smooth val="0"/>
        <c:axId val="831590079"/>
        <c:axId val="789380063"/>
      </c:lineChart>
      <c:lineChart>
        <c:grouping val="standard"/>
        <c:varyColors val="0"/>
        <c:ser>
          <c:idx val="1"/>
          <c:order val="1"/>
          <c:tx>
            <c:strRef>
              <c:f>'NMI Analysis'!$AC$1</c:f>
              <c:strCache>
                <c:ptCount val="1"/>
                <c:pt idx="0">
                  <c:v>PMI(lagged)</c:v>
                </c:pt>
              </c:strCache>
            </c:strRef>
          </c:tx>
          <c:spPr>
            <a:ln w="12700" cap="rnd">
              <a:solidFill>
                <a:schemeClr val="accent2"/>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Analysis'!$AC$2:$AC$264</c:f>
              <c:numCache>
                <c:formatCode>General</c:formatCode>
                <c:ptCount val="263"/>
              </c:numCache>
            </c:numRef>
          </c:val>
          <c:smooth val="0"/>
          <c:extLst>
            <c:ext xmlns:c16="http://schemas.microsoft.com/office/drawing/2014/chart" uri="{C3380CC4-5D6E-409C-BE32-E72D297353CC}">
              <c16:uniqueId val="{00000001-A33C-9F41-B42E-81AFE4342898}"/>
            </c:ext>
          </c:extLst>
        </c:ser>
        <c:dLbls>
          <c:showLegendKey val="0"/>
          <c:showVal val="0"/>
          <c:showCatName val="0"/>
          <c:showSerName val="0"/>
          <c:showPercent val="0"/>
          <c:showBubbleSize val="0"/>
        </c:dLbls>
        <c:marker val="1"/>
        <c:smooth val="0"/>
        <c:axId val="697537007"/>
        <c:axId val="814336863"/>
      </c:lineChart>
      <c:dateAx>
        <c:axId val="831590079"/>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80063"/>
        <c:crosses val="autoZero"/>
        <c:auto val="1"/>
        <c:lblOffset val="100"/>
        <c:baseTimeUnit val="months"/>
      </c:dateAx>
      <c:valAx>
        <c:axId val="7893800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90079"/>
        <c:crosses val="autoZero"/>
        <c:crossBetween val="between"/>
      </c:valAx>
      <c:valAx>
        <c:axId val="814336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37007"/>
        <c:crosses val="max"/>
        <c:crossBetween val="between"/>
      </c:valAx>
      <c:dateAx>
        <c:axId val="697537007"/>
        <c:scaling>
          <c:orientation val="minMax"/>
        </c:scaling>
        <c:delete val="1"/>
        <c:axPos val="b"/>
        <c:numFmt formatCode="m/d/yyyy" sourceLinked="1"/>
        <c:majorTickMark val="out"/>
        <c:minorTickMark val="none"/>
        <c:tickLblPos val="nextTo"/>
        <c:crossAx val="814336863"/>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12Month Lagged PMI vs SPX</a:t>
            </a:r>
            <a:r>
              <a:rPr lang="en-US" baseline="0"/>
              <a:t> Adj 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'NMI Analysis'!$Y$1</c:f>
              <c:strCache>
                <c:ptCount val="1"/>
                <c:pt idx="0">
                  <c:v>Adj Close SPX</c:v>
                </c:pt>
              </c:strCache>
            </c:strRef>
          </c:tx>
          <c:spPr>
            <a:ln w="6350" cap="rnd">
              <a:solidFill>
                <a:schemeClr val="accent3"/>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Analysis'!$Y$2:$Y$263</c:f>
              <c:numCache>
                <c:formatCode>General</c:formatCode>
                <c:ptCount val="262"/>
                <c:pt idx="0">
                  <c:v>954.30999799999995</c:v>
                </c:pt>
                <c:pt idx="1">
                  <c:v>899.46997099999999</c:v>
                </c:pt>
                <c:pt idx="2">
                  <c:v>947.28002900000001</c:v>
                </c:pt>
                <c:pt idx="3">
                  <c:v>914.61999500000002</c:v>
                </c:pt>
                <c:pt idx="4">
                  <c:v>955.40002400000003</c:v>
                </c:pt>
                <c:pt idx="5">
                  <c:v>970.42999299999997</c:v>
                </c:pt>
                <c:pt idx="6">
                  <c:v>980.28002900000001</c:v>
                </c:pt>
                <c:pt idx="7">
                  <c:v>1049.339966</c:v>
                </c:pt>
                <c:pt idx="8">
                  <c:v>1101.75</c:v>
                </c:pt>
                <c:pt idx="9">
                  <c:v>1111.75</c:v>
                </c:pt>
                <c:pt idx="10">
                  <c:v>1090.8199460000001</c:v>
                </c:pt>
                <c:pt idx="11">
                  <c:v>1133.839966</c:v>
                </c:pt>
                <c:pt idx="12">
                  <c:v>1120.670044</c:v>
                </c:pt>
                <c:pt idx="13">
                  <c:v>957.28002900000001</c:v>
                </c:pt>
                <c:pt idx="14">
                  <c:v>1017.01001</c:v>
                </c:pt>
                <c:pt idx="15">
                  <c:v>1098.670044</c:v>
                </c:pt>
                <c:pt idx="16">
                  <c:v>1163.630005</c:v>
                </c:pt>
                <c:pt idx="17">
                  <c:v>1229.2299800000001</c:v>
                </c:pt>
                <c:pt idx="18">
                  <c:v>1279.6400149999999</c:v>
                </c:pt>
                <c:pt idx="19">
                  <c:v>1238.329956</c:v>
                </c:pt>
                <c:pt idx="20">
                  <c:v>1286.369995</c:v>
                </c:pt>
                <c:pt idx="21">
                  <c:v>1335.1800539999999</c:v>
                </c:pt>
                <c:pt idx="22">
                  <c:v>1301.839966</c:v>
                </c:pt>
                <c:pt idx="23">
                  <c:v>1372.709961</c:v>
                </c:pt>
                <c:pt idx="24">
                  <c:v>1328.719971</c:v>
                </c:pt>
                <c:pt idx="25">
                  <c:v>1320.410034</c:v>
                </c:pt>
                <c:pt idx="26">
                  <c:v>1282.709961</c:v>
                </c:pt>
                <c:pt idx="27">
                  <c:v>1362.9300539999999</c:v>
                </c:pt>
                <c:pt idx="28">
                  <c:v>1388.910034</c:v>
                </c:pt>
                <c:pt idx="29">
                  <c:v>1469.25</c:v>
                </c:pt>
                <c:pt idx="30">
                  <c:v>1394.459961</c:v>
                </c:pt>
                <c:pt idx="31">
                  <c:v>1366.420044</c:v>
                </c:pt>
                <c:pt idx="32">
                  <c:v>1498.579956</c:v>
                </c:pt>
                <c:pt idx="33">
                  <c:v>1452.4300539999999</c:v>
                </c:pt>
                <c:pt idx="34">
                  <c:v>1420.599976</c:v>
                </c:pt>
                <c:pt idx="35">
                  <c:v>1454.599976</c:v>
                </c:pt>
                <c:pt idx="36">
                  <c:v>1430.829956</c:v>
                </c:pt>
                <c:pt idx="37">
                  <c:v>1517.6800539999999</c:v>
                </c:pt>
                <c:pt idx="38">
                  <c:v>1436.51001</c:v>
                </c:pt>
                <c:pt idx="39">
                  <c:v>1429.400024</c:v>
                </c:pt>
                <c:pt idx="40">
                  <c:v>1314.9499510000001</c:v>
                </c:pt>
                <c:pt idx="41">
                  <c:v>1320.280029</c:v>
                </c:pt>
                <c:pt idx="42">
                  <c:v>1366.01001</c:v>
                </c:pt>
                <c:pt idx="43">
                  <c:v>1239.9399410000001</c:v>
                </c:pt>
                <c:pt idx="44">
                  <c:v>1160.329956</c:v>
                </c:pt>
                <c:pt idx="45">
                  <c:v>1249.459961</c:v>
                </c:pt>
                <c:pt idx="46">
                  <c:v>1255.8199460000001</c:v>
                </c:pt>
                <c:pt idx="47">
                  <c:v>1224.380005</c:v>
                </c:pt>
                <c:pt idx="48">
                  <c:v>1211.2299800000001</c:v>
                </c:pt>
                <c:pt idx="49">
                  <c:v>1133.579956</c:v>
                </c:pt>
                <c:pt idx="50">
                  <c:v>1040.9399410000001</c:v>
                </c:pt>
                <c:pt idx="51">
                  <c:v>1059.780029</c:v>
                </c:pt>
                <c:pt idx="52">
                  <c:v>1139.4499510000001</c:v>
                </c:pt>
                <c:pt idx="53">
                  <c:v>1148.079956</c:v>
                </c:pt>
                <c:pt idx="54">
                  <c:v>1130.1999510000001</c:v>
                </c:pt>
                <c:pt idx="55">
                  <c:v>1106.7299800000001</c:v>
                </c:pt>
                <c:pt idx="56">
                  <c:v>1147.3900149999999</c:v>
                </c:pt>
                <c:pt idx="57">
                  <c:v>1076.920044</c:v>
                </c:pt>
                <c:pt idx="58">
                  <c:v>1067.1400149999999</c:v>
                </c:pt>
                <c:pt idx="59">
                  <c:v>989.82000700000003</c:v>
                </c:pt>
                <c:pt idx="60">
                  <c:v>911.61999500000002</c:v>
                </c:pt>
                <c:pt idx="61">
                  <c:v>916.07000700000003</c:v>
                </c:pt>
                <c:pt idx="62">
                  <c:v>815.28002900000001</c:v>
                </c:pt>
                <c:pt idx="63">
                  <c:v>885.76000999999997</c:v>
                </c:pt>
                <c:pt idx="64">
                  <c:v>936.30999799999995</c:v>
                </c:pt>
                <c:pt idx="65">
                  <c:v>879.82000700000003</c:v>
                </c:pt>
                <c:pt idx="66">
                  <c:v>855.70001200000002</c:v>
                </c:pt>
                <c:pt idx="67">
                  <c:v>841.15002400000003</c:v>
                </c:pt>
                <c:pt idx="68">
                  <c:v>848.17999299999997</c:v>
                </c:pt>
                <c:pt idx="69">
                  <c:v>916.919983</c:v>
                </c:pt>
                <c:pt idx="70">
                  <c:v>963.59002699999996</c:v>
                </c:pt>
                <c:pt idx="71">
                  <c:v>974.5</c:v>
                </c:pt>
                <c:pt idx="72">
                  <c:v>990.30999799999995</c:v>
                </c:pt>
                <c:pt idx="73">
                  <c:v>1008.01001</c:v>
                </c:pt>
                <c:pt idx="74">
                  <c:v>995.96997099999999</c:v>
                </c:pt>
                <c:pt idx="75">
                  <c:v>1050.709961</c:v>
                </c:pt>
                <c:pt idx="76">
                  <c:v>1058.1999510000001</c:v>
                </c:pt>
                <c:pt idx="77">
                  <c:v>1111.920044</c:v>
                </c:pt>
                <c:pt idx="78">
                  <c:v>1131.130005</c:v>
                </c:pt>
                <c:pt idx="79">
                  <c:v>1144.9399410000001</c:v>
                </c:pt>
                <c:pt idx="80">
                  <c:v>1126.209961</c:v>
                </c:pt>
                <c:pt idx="81">
                  <c:v>1107.3000489999999</c:v>
                </c:pt>
                <c:pt idx="82">
                  <c:v>1120.6800539999999</c:v>
                </c:pt>
                <c:pt idx="83">
                  <c:v>1140.839966</c:v>
                </c:pt>
                <c:pt idx="84">
                  <c:v>1101.719971</c:v>
                </c:pt>
                <c:pt idx="85">
                  <c:v>1104.23999</c:v>
                </c:pt>
                <c:pt idx="86">
                  <c:v>1114.579956</c:v>
                </c:pt>
                <c:pt idx="87">
                  <c:v>1130.1999510000001</c:v>
                </c:pt>
                <c:pt idx="88">
                  <c:v>1173.8199460000001</c:v>
                </c:pt>
                <c:pt idx="89">
                  <c:v>1211.920044</c:v>
                </c:pt>
                <c:pt idx="90">
                  <c:v>1181.2700199999999</c:v>
                </c:pt>
                <c:pt idx="91">
                  <c:v>1203.599976</c:v>
                </c:pt>
                <c:pt idx="92">
                  <c:v>1180.589966</c:v>
                </c:pt>
                <c:pt idx="93">
                  <c:v>1156.849976</c:v>
                </c:pt>
                <c:pt idx="94">
                  <c:v>1191.5</c:v>
                </c:pt>
                <c:pt idx="95">
                  <c:v>1191.329956</c:v>
                </c:pt>
                <c:pt idx="96">
                  <c:v>1234.1800539999999</c:v>
                </c:pt>
                <c:pt idx="97">
                  <c:v>1220.329956</c:v>
                </c:pt>
                <c:pt idx="98">
                  <c:v>1228.8100589999999</c:v>
                </c:pt>
                <c:pt idx="99">
                  <c:v>1207.01001</c:v>
                </c:pt>
                <c:pt idx="100">
                  <c:v>1249.4799800000001</c:v>
                </c:pt>
                <c:pt idx="101">
                  <c:v>1248.290039</c:v>
                </c:pt>
                <c:pt idx="102">
                  <c:v>1280.079956</c:v>
                </c:pt>
                <c:pt idx="103">
                  <c:v>1280.660034</c:v>
                </c:pt>
                <c:pt idx="104">
                  <c:v>1294.869995</c:v>
                </c:pt>
                <c:pt idx="105">
                  <c:v>1310.6099850000001</c:v>
                </c:pt>
                <c:pt idx="106">
                  <c:v>1270.089966</c:v>
                </c:pt>
                <c:pt idx="107">
                  <c:v>1270.1999510000001</c:v>
                </c:pt>
                <c:pt idx="108">
                  <c:v>1276.660034</c:v>
                </c:pt>
                <c:pt idx="109">
                  <c:v>1303.8199460000001</c:v>
                </c:pt>
                <c:pt idx="110">
                  <c:v>1335.849976</c:v>
                </c:pt>
                <c:pt idx="111">
                  <c:v>1377.9399410000001</c:v>
                </c:pt>
                <c:pt idx="112">
                  <c:v>1400.630005</c:v>
                </c:pt>
                <c:pt idx="113">
                  <c:v>1418.3000489999999</c:v>
                </c:pt>
                <c:pt idx="114">
                  <c:v>1438.23999</c:v>
                </c:pt>
                <c:pt idx="115">
                  <c:v>1406.8199460000001</c:v>
                </c:pt>
                <c:pt idx="116">
                  <c:v>1420.8599850000001</c:v>
                </c:pt>
                <c:pt idx="117">
                  <c:v>1482.369995</c:v>
                </c:pt>
                <c:pt idx="118">
                  <c:v>1530.619995</c:v>
                </c:pt>
                <c:pt idx="119">
                  <c:v>1503.349976</c:v>
                </c:pt>
                <c:pt idx="120">
                  <c:v>1455.2700199999999</c:v>
                </c:pt>
                <c:pt idx="121">
                  <c:v>1473.98999</c:v>
                </c:pt>
                <c:pt idx="122">
                  <c:v>1526.75</c:v>
                </c:pt>
                <c:pt idx="123">
                  <c:v>1549.380005</c:v>
                </c:pt>
                <c:pt idx="124">
                  <c:v>1481.1400149999999</c:v>
                </c:pt>
                <c:pt idx="125">
                  <c:v>1468.3599850000001</c:v>
                </c:pt>
                <c:pt idx="126">
                  <c:v>1378.5500489999999</c:v>
                </c:pt>
                <c:pt idx="127">
                  <c:v>1330.630005</c:v>
                </c:pt>
                <c:pt idx="128">
                  <c:v>1322.6999510000001</c:v>
                </c:pt>
                <c:pt idx="129">
                  <c:v>1385.589966</c:v>
                </c:pt>
                <c:pt idx="130">
                  <c:v>1400.380005</c:v>
                </c:pt>
                <c:pt idx="131">
                  <c:v>1280</c:v>
                </c:pt>
                <c:pt idx="132">
                  <c:v>1267.380005</c:v>
                </c:pt>
                <c:pt idx="133">
                  <c:v>1282.829956</c:v>
                </c:pt>
                <c:pt idx="134">
                  <c:v>1166.3599850000001</c:v>
                </c:pt>
                <c:pt idx="135">
                  <c:v>968.75</c:v>
                </c:pt>
                <c:pt idx="136">
                  <c:v>896.23999000000003</c:v>
                </c:pt>
                <c:pt idx="137">
                  <c:v>903.25</c:v>
                </c:pt>
                <c:pt idx="138">
                  <c:v>825.88000499999998</c:v>
                </c:pt>
                <c:pt idx="139">
                  <c:v>735.09002699999996</c:v>
                </c:pt>
                <c:pt idx="140">
                  <c:v>797.86999500000002</c:v>
                </c:pt>
                <c:pt idx="141">
                  <c:v>872.80999799999995</c:v>
                </c:pt>
                <c:pt idx="142">
                  <c:v>919.14001499999995</c:v>
                </c:pt>
                <c:pt idx="143">
                  <c:v>919.32000700000003</c:v>
                </c:pt>
                <c:pt idx="144">
                  <c:v>987.47997999999995</c:v>
                </c:pt>
                <c:pt idx="145">
                  <c:v>1020.619995</c:v>
                </c:pt>
                <c:pt idx="146">
                  <c:v>1057.079956</c:v>
                </c:pt>
                <c:pt idx="147">
                  <c:v>1036.1899410000001</c:v>
                </c:pt>
                <c:pt idx="148">
                  <c:v>1095.630005</c:v>
                </c:pt>
                <c:pt idx="149">
                  <c:v>1115.099976</c:v>
                </c:pt>
                <c:pt idx="150">
                  <c:v>1073.869995</c:v>
                </c:pt>
                <c:pt idx="151">
                  <c:v>1104.48999</c:v>
                </c:pt>
                <c:pt idx="152">
                  <c:v>1169.4300539999999</c:v>
                </c:pt>
                <c:pt idx="153">
                  <c:v>1186.6899410000001</c:v>
                </c:pt>
                <c:pt idx="154">
                  <c:v>1089.410034</c:v>
                </c:pt>
                <c:pt idx="155">
                  <c:v>1030.709961</c:v>
                </c:pt>
                <c:pt idx="156">
                  <c:v>1101.599976</c:v>
                </c:pt>
                <c:pt idx="157">
                  <c:v>1049.329956</c:v>
                </c:pt>
                <c:pt idx="158">
                  <c:v>1141.1999510000001</c:v>
                </c:pt>
                <c:pt idx="159">
                  <c:v>1183.26001</c:v>
                </c:pt>
                <c:pt idx="160">
                  <c:v>1180.5500489999999</c:v>
                </c:pt>
                <c:pt idx="161">
                  <c:v>1257.6400149999999</c:v>
                </c:pt>
                <c:pt idx="162">
                  <c:v>1286.119995</c:v>
                </c:pt>
                <c:pt idx="163">
                  <c:v>1327.219971</c:v>
                </c:pt>
                <c:pt idx="164">
                  <c:v>1325.829956</c:v>
                </c:pt>
                <c:pt idx="165">
                  <c:v>1363.6099850000001</c:v>
                </c:pt>
                <c:pt idx="166">
                  <c:v>1345.1999510000001</c:v>
                </c:pt>
                <c:pt idx="167">
                  <c:v>1320.6400149999999</c:v>
                </c:pt>
                <c:pt idx="168">
                  <c:v>1292.280029</c:v>
                </c:pt>
                <c:pt idx="169">
                  <c:v>1218.8900149999999</c:v>
                </c:pt>
                <c:pt idx="170">
                  <c:v>1131.420044</c:v>
                </c:pt>
                <c:pt idx="171">
                  <c:v>1253.3000489999999</c:v>
                </c:pt>
                <c:pt idx="172">
                  <c:v>1246.959961</c:v>
                </c:pt>
                <c:pt idx="173">
                  <c:v>1257.599976</c:v>
                </c:pt>
                <c:pt idx="174">
                  <c:v>1312.410034</c:v>
                </c:pt>
                <c:pt idx="175">
                  <c:v>1365.6800539999999</c:v>
                </c:pt>
                <c:pt idx="176">
                  <c:v>1408.469971</c:v>
                </c:pt>
                <c:pt idx="177">
                  <c:v>1397.910034</c:v>
                </c:pt>
                <c:pt idx="178">
                  <c:v>1310.329956</c:v>
                </c:pt>
                <c:pt idx="179">
                  <c:v>1362.160034</c:v>
                </c:pt>
                <c:pt idx="180">
                  <c:v>1379.3199460000001</c:v>
                </c:pt>
                <c:pt idx="181">
                  <c:v>1406.579956</c:v>
                </c:pt>
                <c:pt idx="182">
                  <c:v>1440.670044</c:v>
                </c:pt>
                <c:pt idx="183">
                  <c:v>1412.160034</c:v>
                </c:pt>
                <c:pt idx="184">
                  <c:v>1416.1800539999999</c:v>
                </c:pt>
                <c:pt idx="185">
                  <c:v>1426.1899410000001</c:v>
                </c:pt>
                <c:pt idx="186">
                  <c:v>1498.1099850000001</c:v>
                </c:pt>
                <c:pt idx="187">
                  <c:v>1514.6800539999999</c:v>
                </c:pt>
                <c:pt idx="188">
                  <c:v>1569.1899410000001</c:v>
                </c:pt>
                <c:pt idx="189">
                  <c:v>1597.5699460000001</c:v>
                </c:pt>
                <c:pt idx="190">
                  <c:v>1630.73999</c:v>
                </c:pt>
                <c:pt idx="191">
                  <c:v>1606.280029</c:v>
                </c:pt>
                <c:pt idx="192">
                  <c:v>1685.7299800000001</c:v>
                </c:pt>
                <c:pt idx="193">
                  <c:v>1632.969971</c:v>
                </c:pt>
                <c:pt idx="194">
                  <c:v>1681.5500489999999</c:v>
                </c:pt>
                <c:pt idx="195">
                  <c:v>1756.540039</c:v>
                </c:pt>
                <c:pt idx="196">
                  <c:v>1805.8100589999999</c:v>
                </c:pt>
                <c:pt idx="197">
                  <c:v>1848.3599850000001</c:v>
                </c:pt>
                <c:pt idx="198">
                  <c:v>1782.589966</c:v>
                </c:pt>
                <c:pt idx="199">
                  <c:v>1859.4499510000001</c:v>
                </c:pt>
                <c:pt idx="200">
                  <c:v>1872.339966</c:v>
                </c:pt>
                <c:pt idx="201">
                  <c:v>1883.9499510000001</c:v>
                </c:pt>
                <c:pt idx="202">
                  <c:v>1923.5699460000001</c:v>
                </c:pt>
                <c:pt idx="203">
                  <c:v>1960.2299800000001</c:v>
                </c:pt>
                <c:pt idx="204">
                  <c:v>1930.670044</c:v>
                </c:pt>
                <c:pt idx="205">
                  <c:v>2003.369995</c:v>
                </c:pt>
                <c:pt idx="206">
                  <c:v>1972.290039</c:v>
                </c:pt>
                <c:pt idx="207">
                  <c:v>2018.0500489999999</c:v>
                </c:pt>
                <c:pt idx="208">
                  <c:v>2067.5600589999999</c:v>
                </c:pt>
                <c:pt idx="209">
                  <c:v>2058.8999020000001</c:v>
                </c:pt>
                <c:pt idx="210">
                  <c:v>1994.98999</c:v>
                </c:pt>
                <c:pt idx="211">
                  <c:v>2104.5</c:v>
                </c:pt>
                <c:pt idx="212">
                  <c:v>2067.889893</c:v>
                </c:pt>
                <c:pt idx="213">
                  <c:v>2085.51001</c:v>
                </c:pt>
                <c:pt idx="214">
                  <c:v>2107.389893</c:v>
                </c:pt>
                <c:pt idx="215">
                  <c:v>2063.110107</c:v>
                </c:pt>
                <c:pt idx="216">
                  <c:v>2103.8400879999999</c:v>
                </c:pt>
                <c:pt idx="217">
                  <c:v>1972.1800539999999</c:v>
                </c:pt>
                <c:pt idx="218">
                  <c:v>1920.030029</c:v>
                </c:pt>
                <c:pt idx="219">
                  <c:v>2079.360107</c:v>
                </c:pt>
                <c:pt idx="220">
                  <c:v>2080.4099120000001</c:v>
                </c:pt>
                <c:pt idx="221">
                  <c:v>2043.9399410000001</c:v>
                </c:pt>
                <c:pt idx="222">
                  <c:v>1940.23999</c:v>
                </c:pt>
                <c:pt idx="223">
                  <c:v>1932.2299800000001</c:v>
                </c:pt>
                <c:pt idx="224">
                  <c:v>2059.73999</c:v>
                </c:pt>
                <c:pt idx="225">
                  <c:v>2065.3000489999999</c:v>
                </c:pt>
                <c:pt idx="226">
                  <c:v>2096.9499510000001</c:v>
                </c:pt>
                <c:pt idx="227">
                  <c:v>2098.860107</c:v>
                </c:pt>
                <c:pt idx="228">
                  <c:v>2173.6000979999999</c:v>
                </c:pt>
                <c:pt idx="229">
                  <c:v>2170.9499510000001</c:v>
                </c:pt>
                <c:pt idx="230">
                  <c:v>2168.2700199999999</c:v>
                </c:pt>
                <c:pt idx="231">
                  <c:v>2126.1499020000001</c:v>
                </c:pt>
                <c:pt idx="232">
                  <c:v>2198.8100589999999</c:v>
                </c:pt>
                <c:pt idx="233">
                  <c:v>2238.830078</c:v>
                </c:pt>
                <c:pt idx="234">
                  <c:v>2278.8701169999999</c:v>
                </c:pt>
                <c:pt idx="235">
                  <c:v>2363.639893</c:v>
                </c:pt>
                <c:pt idx="236">
                  <c:v>2362.719971</c:v>
                </c:pt>
                <c:pt idx="237">
                  <c:v>2384.1999510000001</c:v>
                </c:pt>
                <c:pt idx="238">
                  <c:v>2411.8000489999999</c:v>
                </c:pt>
                <c:pt idx="239">
                  <c:v>2423.4099120000001</c:v>
                </c:pt>
                <c:pt idx="240">
                  <c:v>2470.3000489999999</c:v>
                </c:pt>
                <c:pt idx="241">
                  <c:v>2471.6499020000001</c:v>
                </c:pt>
                <c:pt idx="242">
                  <c:v>2519.360107</c:v>
                </c:pt>
                <c:pt idx="243">
                  <c:v>2575.26001</c:v>
                </c:pt>
                <c:pt idx="244">
                  <c:v>2584.8400879999999</c:v>
                </c:pt>
                <c:pt idx="245">
                  <c:v>2673.610107</c:v>
                </c:pt>
                <c:pt idx="246">
                  <c:v>2823.8100589999999</c:v>
                </c:pt>
                <c:pt idx="247">
                  <c:v>2713.830078</c:v>
                </c:pt>
                <c:pt idx="248">
                  <c:v>2640.8701169999999</c:v>
                </c:pt>
                <c:pt idx="249">
                  <c:v>2648.0500489999999</c:v>
                </c:pt>
                <c:pt idx="250">
                  <c:v>2705.2700199999999</c:v>
                </c:pt>
                <c:pt idx="251">
                  <c:v>2718.3701169999999</c:v>
                </c:pt>
                <c:pt idx="252">
                  <c:v>2816.290039</c:v>
                </c:pt>
                <c:pt idx="253">
                  <c:v>2901.5200199999999</c:v>
                </c:pt>
                <c:pt idx="254">
                  <c:v>2913.9799800000001</c:v>
                </c:pt>
                <c:pt idx="255">
                  <c:v>2711.73999</c:v>
                </c:pt>
                <c:pt idx="256">
                  <c:v>2760.169922</c:v>
                </c:pt>
                <c:pt idx="257">
                  <c:v>2506.8500979999999</c:v>
                </c:pt>
                <c:pt idx="258">
                  <c:v>2704.1000979999999</c:v>
                </c:pt>
                <c:pt idx="259">
                  <c:v>2784.48999</c:v>
                </c:pt>
                <c:pt idx="260">
                  <c:v>2834.3999020000001</c:v>
                </c:pt>
                <c:pt idx="261">
                  <c:v>2907.0600589999999</c:v>
                </c:pt>
              </c:numCache>
            </c:numRef>
          </c:val>
          <c:smooth val="0"/>
          <c:extLst>
            <c:ext xmlns:c16="http://schemas.microsoft.com/office/drawing/2014/chart" uri="{C3380CC4-5D6E-409C-BE32-E72D297353CC}">
              <c16:uniqueId val="{00000000-9BE2-4C40-B1A2-77B3DA645A28}"/>
            </c:ext>
          </c:extLst>
        </c:ser>
        <c:dLbls>
          <c:showLegendKey val="0"/>
          <c:showVal val="0"/>
          <c:showCatName val="0"/>
          <c:showSerName val="0"/>
          <c:showPercent val="0"/>
          <c:showBubbleSize val="0"/>
        </c:dLbls>
        <c:marker val="1"/>
        <c:smooth val="0"/>
        <c:axId val="407391103"/>
        <c:axId val="814032143"/>
      </c:lineChart>
      <c:lineChart>
        <c:grouping val="standard"/>
        <c:varyColors val="0"/>
        <c:ser>
          <c:idx val="0"/>
          <c:order val="1"/>
          <c:tx>
            <c:strRef>
              <c:f>'NMI Analysis'!$AC$1</c:f>
              <c:strCache>
                <c:ptCount val="1"/>
                <c:pt idx="0">
                  <c:v>PMI(lagged)</c:v>
                </c:pt>
              </c:strCache>
            </c:strRef>
          </c:tx>
          <c:spPr>
            <a:ln w="3175" cap="rnd">
              <a:solidFill>
                <a:srgbClr val="941100"/>
              </a:solidFill>
              <a:round/>
            </a:ln>
            <a:effectLst/>
          </c:spPr>
          <c:marker>
            <c:symbol val="none"/>
          </c:marker>
          <c:trendline>
            <c:spPr>
              <a:ln w="19050" cap="rnd">
                <a:solidFill>
                  <a:srgbClr val="941100"/>
                </a:solidFill>
                <a:prstDash val="solid"/>
              </a:ln>
              <a:effectLst/>
            </c:spPr>
            <c:trendlineType val="movingAvg"/>
            <c:period val="6"/>
            <c:dispRSqr val="0"/>
            <c:dispEq val="0"/>
          </c:trendline>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Analysis'!$AC$2:$AC$264</c:f>
              <c:numCache>
                <c:formatCode>General</c:formatCode>
                <c:ptCount val="263"/>
              </c:numCache>
            </c:numRef>
          </c:val>
          <c:smooth val="0"/>
          <c:extLst>
            <c:ext xmlns:c16="http://schemas.microsoft.com/office/drawing/2014/chart" uri="{C3380CC4-5D6E-409C-BE32-E72D297353CC}">
              <c16:uniqueId val="{00000002-9BE2-4C40-B1A2-77B3DA645A28}"/>
            </c:ext>
          </c:extLst>
        </c:ser>
        <c:ser>
          <c:idx val="1"/>
          <c:order val="2"/>
          <c:tx>
            <c:strRef>
              <c:f>'NMI Analysis'!$AB$1</c:f>
              <c:strCache>
                <c:ptCount val="1"/>
                <c:pt idx="0">
                  <c:v>NMI INDEX</c:v>
                </c:pt>
              </c:strCache>
            </c:strRef>
          </c:tx>
          <c:spPr>
            <a:ln w="9525" cap="rnd">
              <a:solidFill>
                <a:srgbClr val="009193"/>
              </a:solidFill>
              <a:round/>
            </a:ln>
            <a:effectLst/>
          </c:spPr>
          <c:marker>
            <c:symbol val="none"/>
          </c:marker>
          <c:trendline>
            <c:spPr>
              <a:ln w="19050" cap="rnd">
                <a:solidFill>
                  <a:srgbClr val="009193"/>
                </a:solidFill>
                <a:prstDash val="solid"/>
              </a:ln>
              <a:effectLst/>
            </c:spPr>
            <c:trendlineType val="movingAvg"/>
            <c:period val="6"/>
            <c:dispRSqr val="0"/>
            <c:dispEq val="0"/>
          </c:trendline>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4-9BE2-4C40-B1A2-77B3DA645A28}"/>
            </c:ext>
          </c:extLst>
        </c:ser>
        <c:dLbls>
          <c:showLegendKey val="0"/>
          <c:showVal val="0"/>
          <c:showCatName val="0"/>
          <c:showSerName val="0"/>
          <c:showPercent val="0"/>
          <c:showBubbleSize val="0"/>
        </c:dLbls>
        <c:marker val="1"/>
        <c:smooth val="0"/>
        <c:axId val="700889231"/>
        <c:axId val="825478719"/>
      </c:lineChart>
      <c:dateAx>
        <c:axId val="407391103"/>
        <c:scaling>
          <c:orientation val="minMax"/>
        </c:scaling>
        <c:delete val="0"/>
        <c:axPos val="b"/>
        <c:majorGridlines>
          <c:spPr>
            <a:ln w="9525" cap="flat" cmpd="sng" algn="ctr">
              <a:noFill/>
              <a:round/>
            </a:ln>
            <a:effectLst/>
          </c:spPr>
        </c:majorGridlines>
        <c:minorGridlines>
          <c:spPr>
            <a:ln w="9525" cap="flat" cmpd="sng" algn="ctr">
              <a:noFill/>
              <a:round/>
            </a:ln>
            <a:effectLst/>
          </c:spPr>
        </c:minorGridlines>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32143"/>
        <c:crosses val="autoZero"/>
        <c:auto val="1"/>
        <c:lblOffset val="100"/>
        <c:baseTimeUnit val="months"/>
      </c:dateAx>
      <c:valAx>
        <c:axId val="814032143"/>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91103"/>
        <c:crosses val="autoZero"/>
        <c:crossBetween val="between"/>
      </c:valAx>
      <c:valAx>
        <c:axId val="825478719"/>
        <c:scaling>
          <c:orientation val="minMax"/>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9231"/>
        <c:crosses val="max"/>
        <c:crossBetween val="between"/>
      </c:valAx>
      <c:dateAx>
        <c:axId val="700889231"/>
        <c:scaling>
          <c:orientation val="minMax"/>
        </c:scaling>
        <c:delete val="1"/>
        <c:axPos val="b"/>
        <c:numFmt formatCode="m/d/yyyy" sourceLinked="1"/>
        <c:majorTickMark val="out"/>
        <c:minorTickMark val="none"/>
        <c:tickLblPos val="nextTo"/>
        <c:crossAx val="825478719"/>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'NMI Analysis'!$Y$1</c:f>
              <c:strCache>
                <c:ptCount val="1"/>
                <c:pt idx="0">
                  <c:v>Adj Close SPX</c:v>
                </c:pt>
              </c:strCache>
            </c:strRef>
          </c:tx>
          <c:spPr>
            <a:ln w="28575" cap="rnd">
              <a:solidFill>
                <a:schemeClr val="accent2"/>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Analysis'!$Y$2:$Y$834</c:f>
              <c:numCache>
                <c:formatCode>General</c:formatCode>
                <c:ptCount val="833"/>
                <c:pt idx="0">
                  <c:v>954.30999799999995</c:v>
                </c:pt>
                <c:pt idx="1">
                  <c:v>899.46997099999999</c:v>
                </c:pt>
                <c:pt idx="2">
                  <c:v>947.28002900000001</c:v>
                </c:pt>
                <c:pt idx="3">
                  <c:v>914.61999500000002</c:v>
                </c:pt>
                <c:pt idx="4">
                  <c:v>955.40002400000003</c:v>
                </c:pt>
                <c:pt idx="5">
                  <c:v>970.42999299999997</c:v>
                </c:pt>
                <c:pt idx="6">
                  <c:v>980.28002900000001</c:v>
                </c:pt>
                <c:pt idx="7">
                  <c:v>1049.339966</c:v>
                </c:pt>
                <c:pt idx="8">
                  <c:v>1101.75</c:v>
                </c:pt>
                <c:pt idx="9">
                  <c:v>1111.75</c:v>
                </c:pt>
                <c:pt idx="10">
                  <c:v>1090.8199460000001</c:v>
                </c:pt>
                <c:pt idx="11">
                  <c:v>1133.839966</c:v>
                </c:pt>
                <c:pt idx="12">
                  <c:v>1120.670044</c:v>
                </c:pt>
                <c:pt idx="13">
                  <c:v>957.28002900000001</c:v>
                </c:pt>
                <c:pt idx="14">
                  <c:v>1017.01001</c:v>
                </c:pt>
                <c:pt idx="15">
                  <c:v>1098.670044</c:v>
                </c:pt>
                <c:pt idx="16">
                  <c:v>1163.630005</c:v>
                </c:pt>
                <c:pt idx="17">
                  <c:v>1229.2299800000001</c:v>
                </c:pt>
                <c:pt idx="18">
                  <c:v>1279.6400149999999</c:v>
                </c:pt>
                <c:pt idx="19">
                  <c:v>1238.329956</c:v>
                </c:pt>
                <c:pt idx="20">
                  <c:v>1286.369995</c:v>
                </c:pt>
                <c:pt idx="21">
                  <c:v>1335.1800539999999</c:v>
                </c:pt>
                <c:pt idx="22">
                  <c:v>1301.839966</c:v>
                </c:pt>
                <c:pt idx="23">
                  <c:v>1372.709961</c:v>
                </c:pt>
                <c:pt idx="24">
                  <c:v>1328.719971</c:v>
                </c:pt>
                <c:pt idx="25">
                  <c:v>1320.410034</c:v>
                </c:pt>
                <c:pt idx="26">
                  <c:v>1282.709961</c:v>
                </c:pt>
                <c:pt idx="27">
                  <c:v>1362.9300539999999</c:v>
                </c:pt>
                <c:pt idx="28">
                  <c:v>1388.910034</c:v>
                </c:pt>
                <c:pt idx="29">
                  <c:v>1469.25</c:v>
                </c:pt>
                <c:pt idx="30">
                  <c:v>1394.459961</c:v>
                </c:pt>
                <c:pt idx="31">
                  <c:v>1366.420044</c:v>
                </c:pt>
                <c:pt idx="32">
                  <c:v>1498.579956</c:v>
                </c:pt>
                <c:pt idx="33">
                  <c:v>1452.4300539999999</c:v>
                </c:pt>
                <c:pt idx="34">
                  <c:v>1420.599976</c:v>
                </c:pt>
                <c:pt idx="35">
                  <c:v>1454.599976</c:v>
                </c:pt>
                <c:pt idx="36">
                  <c:v>1430.829956</c:v>
                </c:pt>
                <c:pt idx="37">
                  <c:v>1517.6800539999999</c:v>
                </c:pt>
                <c:pt idx="38">
                  <c:v>1436.51001</c:v>
                </c:pt>
                <c:pt idx="39">
                  <c:v>1429.400024</c:v>
                </c:pt>
                <c:pt idx="40">
                  <c:v>1314.9499510000001</c:v>
                </c:pt>
                <c:pt idx="41">
                  <c:v>1320.280029</c:v>
                </c:pt>
                <c:pt idx="42">
                  <c:v>1366.01001</c:v>
                </c:pt>
                <c:pt idx="43">
                  <c:v>1239.9399410000001</c:v>
                </c:pt>
                <c:pt idx="44">
                  <c:v>1160.329956</c:v>
                </c:pt>
                <c:pt idx="45">
                  <c:v>1249.459961</c:v>
                </c:pt>
                <c:pt idx="46">
                  <c:v>1255.8199460000001</c:v>
                </c:pt>
                <c:pt idx="47">
                  <c:v>1224.380005</c:v>
                </c:pt>
                <c:pt idx="48">
                  <c:v>1211.2299800000001</c:v>
                </c:pt>
                <c:pt idx="49">
                  <c:v>1133.579956</c:v>
                </c:pt>
                <c:pt idx="50">
                  <c:v>1040.9399410000001</c:v>
                </c:pt>
                <c:pt idx="51">
                  <c:v>1059.780029</c:v>
                </c:pt>
                <c:pt idx="52">
                  <c:v>1139.4499510000001</c:v>
                </c:pt>
                <c:pt idx="53">
                  <c:v>1148.079956</c:v>
                </c:pt>
                <c:pt idx="54">
                  <c:v>1130.1999510000001</c:v>
                </c:pt>
                <c:pt idx="55">
                  <c:v>1106.7299800000001</c:v>
                </c:pt>
                <c:pt idx="56">
                  <c:v>1147.3900149999999</c:v>
                </c:pt>
                <c:pt idx="57">
                  <c:v>1076.920044</c:v>
                </c:pt>
                <c:pt idx="58">
                  <c:v>1067.1400149999999</c:v>
                </c:pt>
                <c:pt idx="59">
                  <c:v>989.82000700000003</c:v>
                </c:pt>
                <c:pt idx="60">
                  <c:v>911.61999500000002</c:v>
                </c:pt>
                <c:pt idx="61">
                  <c:v>916.07000700000003</c:v>
                </c:pt>
                <c:pt idx="62">
                  <c:v>815.28002900000001</c:v>
                </c:pt>
                <c:pt idx="63">
                  <c:v>885.76000999999997</c:v>
                </c:pt>
                <c:pt idx="64">
                  <c:v>936.30999799999995</c:v>
                </c:pt>
                <c:pt idx="65">
                  <c:v>879.82000700000003</c:v>
                </c:pt>
                <c:pt idx="66">
                  <c:v>855.70001200000002</c:v>
                </c:pt>
                <c:pt idx="67">
                  <c:v>841.15002400000003</c:v>
                </c:pt>
                <c:pt idx="68">
                  <c:v>848.17999299999997</c:v>
                </c:pt>
                <c:pt idx="69">
                  <c:v>916.919983</c:v>
                </c:pt>
                <c:pt idx="70">
                  <c:v>963.59002699999996</c:v>
                </c:pt>
                <c:pt idx="71">
                  <c:v>974.5</c:v>
                </c:pt>
                <c:pt idx="72">
                  <c:v>990.30999799999995</c:v>
                </c:pt>
                <c:pt idx="73">
                  <c:v>1008.01001</c:v>
                </c:pt>
                <c:pt idx="74">
                  <c:v>995.96997099999999</c:v>
                </c:pt>
                <c:pt idx="75">
                  <c:v>1050.709961</c:v>
                </c:pt>
                <c:pt idx="76">
                  <c:v>1058.1999510000001</c:v>
                </c:pt>
                <c:pt idx="77">
                  <c:v>1111.920044</c:v>
                </c:pt>
                <c:pt idx="78">
                  <c:v>1131.130005</c:v>
                </c:pt>
                <c:pt idx="79">
                  <c:v>1144.9399410000001</c:v>
                </c:pt>
                <c:pt idx="80">
                  <c:v>1126.209961</c:v>
                </c:pt>
                <c:pt idx="81">
                  <c:v>1107.3000489999999</c:v>
                </c:pt>
                <c:pt idx="82">
                  <c:v>1120.6800539999999</c:v>
                </c:pt>
                <c:pt idx="83">
                  <c:v>1140.839966</c:v>
                </c:pt>
                <c:pt idx="84">
                  <c:v>1101.719971</c:v>
                </c:pt>
                <c:pt idx="85">
                  <c:v>1104.23999</c:v>
                </c:pt>
                <c:pt idx="86">
                  <c:v>1114.579956</c:v>
                </c:pt>
                <c:pt idx="87">
                  <c:v>1130.1999510000001</c:v>
                </c:pt>
                <c:pt idx="88">
                  <c:v>1173.8199460000001</c:v>
                </c:pt>
                <c:pt idx="89">
                  <c:v>1211.920044</c:v>
                </c:pt>
                <c:pt idx="90">
                  <c:v>1181.2700199999999</c:v>
                </c:pt>
                <c:pt idx="91">
                  <c:v>1203.599976</c:v>
                </c:pt>
                <c:pt idx="92">
                  <c:v>1180.589966</c:v>
                </c:pt>
                <c:pt idx="93">
                  <c:v>1156.849976</c:v>
                </c:pt>
                <c:pt idx="94">
                  <c:v>1191.5</c:v>
                </c:pt>
                <c:pt idx="95">
                  <c:v>1191.329956</c:v>
                </c:pt>
                <c:pt idx="96">
                  <c:v>1234.1800539999999</c:v>
                </c:pt>
                <c:pt idx="97">
                  <c:v>1220.329956</c:v>
                </c:pt>
                <c:pt idx="98">
                  <c:v>1228.8100589999999</c:v>
                </c:pt>
                <c:pt idx="99">
                  <c:v>1207.01001</c:v>
                </c:pt>
                <c:pt idx="100">
                  <c:v>1249.4799800000001</c:v>
                </c:pt>
                <c:pt idx="101">
                  <c:v>1248.290039</c:v>
                </c:pt>
                <c:pt idx="102">
                  <c:v>1280.079956</c:v>
                </c:pt>
                <c:pt idx="103">
                  <c:v>1280.660034</c:v>
                </c:pt>
                <c:pt idx="104">
                  <c:v>1294.869995</c:v>
                </c:pt>
                <c:pt idx="105">
                  <c:v>1310.6099850000001</c:v>
                </c:pt>
                <c:pt idx="106">
                  <c:v>1270.089966</c:v>
                </c:pt>
                <c:pt idx="107">
                  <c:v>1270.1999510000001</c:v>
                </c:pt>
                <c:pt idx="108">
                  <c:v>1276.660034</c:v>
                </c:pt>
                <c:pt idx="109">
                  <c:v>1303.8199460000001</c:v>
                </c:pt>
                <c:pt idx="110">
                  <c:v>1335.849976</c:v>
                </c:pt>
                <c:pt idx="111">
                  <c:v>1377.9399410000001</c:v>
                </c:pt>
                <c:pt idx="112">
                  <c:v>1400.630005</c:v>
                </c:pt>
                <c:pt idx="113">
                  <c:v>1418.3000489999999</c:v>
                </c:pt>
                <c:pt idx="114">
                  <c:v>1438.23999</c:v>
                </c:pt>
                <c:pt idx="115">
                  <c:v>1406.8199460000001</c:v>
                </c:pt>
                <c:pt idx="116">
                  <c:v>1420.8599850000001</c:v>
                </c:pt>
                <c:pt idx="117">
                  <c:v>1482.369995</c:v>
                </c:pt>
                <c:pt idx="118">
                  <c:v>1530.619995</c:v>
                </c:pt>
                <c:pt idx="119">
                  <c:v>1503.349976</c:v>
                </c:pt>
                <c:pt idx="120">
                  <c:v>1455.2700199999999</c:v>
                </c:pt>
                <c:pt idx="121">
                  <c:v>1473.98999</c:v>
                </c:pt>
                <c:pt idx="122">
                  <c:v>1526.75</c:v>
                </c:pt>
                <c:pt idx="123">
                  <c:v>1549.380005</c:v>
                </c:pt>
                <c:pt idx="124">
                  <c:v>1481.1400149999999</c:v>
                </c:pt>
                <c:pt idx="125">
                  <c:v>1468.3599850000001</c:v>
                </c:pt>
                <c:pt idx="126">
                  <c:v>1378.5500489999999</c:v>
                </c:pt>
                <c:pt idx="127">
                  <c:v>1330.630005</c:v>
                </c:pt>
                <c:pt idx="128">
                  <c:v>1322.6999510000001</c:v>
                </c:pt>
                <c:pt idx="129">
                  <c:v>1385.589966</c:v>
                </c:pt>
                <c:pt idx="130">
                  <c:v>1400.380005</c:v>
                </c:pt>
                <c:pt idx="131">
                  <c:v>1280</c:v>
                </c:pt>
                <c:pt idx="132">
                  <c:v>1267.380005</c:v>
                </c:pt>
                <c:pt idx="133">
                  <c:v>1282.829956</c:v>
                </c:pt>
                <c:pt idx="134">
                  <c:v>1166.3599850000001</c:v>
                </c:pt>
                <c:pt idx="135">
                  <c:v>968.75</c:v>
                </c:pt>
                <c:pt idx="136">
                  <c:v>896.23999000000003</c:v>
                </c:pt>
                <c:pt idx="137">
                  <c:v>903.25</c:v>
                </c:pt>
                <c:pt idx="138">
                  <c:v>825.88000499999998</c:v>
                </c:pt>
                <c:pt idx="139">
                  <c:v>735.09002699999996</c:v>
                </c:pt>
                <c:pt idx="140">
                  <c:v>797.86999500000002</c:v>
                </c:pt>
                <c:pt idx="141">
                  <c:v>872.80999799999995</c:v>
                </c:pt>
                <c:pt idx="142">
                  <c:v>919.14001499999995</c:v>
                </c:pt>
                <c:pt idx="143">
                  <c:v>919.32000700000003</c:v>
                </c:pt>
                <c:pt idx="144">
                  <c:v>987.47997999999995</c:v>
                </c:pt>
                <c:pt idx="145">
                  <c:v>1020.619995</c:v>
                </c:pt>
                <c:pt idx="146">
                  <c:v>1057.079956</c:v>
                </c:pt>
                <c:pt idx="147">
                  <c:v>1036.1899410000001</c:v>
                </c:pt>
                <c:pt idx="148">
                  <c:v>1095.630005</c:v>
                </c:pt>
                <c:pt idx="149">
                  <c:v>1115.099976</c:v>
                </c:pt>
                <c:pt idx="150">
                  <c:v>1073.869995</c:v>
                </c:pt>
                <c:pt idx="151">
                  <c:v>1104.48999</c:v>
                </c:pt>
                <c:pt idx="152">
                  <c:v>1169.4300539999999</c:v>
                </c:pt>
                <c:pt idx="153">
                  <c:v>1186.6899410000001</c:v>
                </c:pt>
                <c:pt idx="154">
                  <c:v>1089.410034</c:v>
                </c:pt>
                <c:pt idx="155">
                  <c:v>1030.709961</c:v>
                </c:pt>
                <c:pt idx="156">
                  <c:v>1101.599976</c:v>
                </c:pt>
                <c:pt idx="157">
                  <c:v>1049.329956</c:v>
                </c:pt>
                <c:pt idx="158">
                  <c:v>1141.1999510000001</c:v>
                </c:pt>
                <c:pt idx="159">
                  <c:v>1183.26001</c:v>
                </c:pt>
                <c:pt idx="160">
                  <c:v>1180.5500489999999</c:v>
                </c:pt>
                <c:pt idx="161">
                  <c:v>1257.6400149999999</c:v>
                </c:pt>
                <c:pt idx="162">
                  <c:v>1286.119995</c:v>
                </c:pt>
                <c:pt idx="163">
                  <c:v>1327.219971</c:v>
                </c:pt>
                <c:pt idx="164">
                  <c:v>1325.829956</c:v>
                </c:pt>
                <c:pt idx="165">
                  <c:v>1363.6099850000001</c:v>
                </c:pt>
                <c:pt idx="166">
                  <c:v>1345.1999510000001</c:v>
                </c:pt>
                <c:pt idx="167">
                  <c:v>1320.6400149999999</c:v>
                </c:pt>
                <c:pt idx="168">
                  <c:v>1292.280029</c:v>
                </c:pt>
                <c:pt idx="169">
                  <c:v>1218.8900149999999</c:v>
                </c:pt>
                <c:pt idx="170">
                  <c:v>1131.420044</c:v>
                </c:pt>
                <c:pt idx="171">
                  <c:v>1253.3000489999999</c:v>
                </c:pt>
                <c:pt idx="172">
                  <c:v>1246.959961</c:v>
                </c:pt>
                <c:pt idx="173">
                  <c:v>1257.599976</c:v>
                </c:pt>
                <c:pt idx="174">
                  <c:v>1312.410034</c:v>
                </c:pt>
                <c:pt idx="175">
                  <c:v>1365.6800539999999</c:v>
                </c:pt>
                <c:pt idx="176">
                  <c:v>1408.469971</c:v>
                </c:pt>
                <c:pt idx="177">
                  <c:v>1397.910034</c:v>
                </c:pt>
                <c:pt idx="178">
                  <c:v>1310.329956</c:v>
                </c:pt>
                <c:pt idx="179">
                  <c:v>1362.160034</c:v>
                </c:pt>
                <c:pt idx="180">
                  <c:v>1379.3199460000001</c:v>
                </c:pt>
                <c:pt idx="181">
                  <c:v>1406.579956</c:v>
                </c:pt>
                <c:pt idx="182">
                  <c:v>1440.670044</c:v>
                </c:pt>
                <c:pt idx="183">
                  <c:v>1412.160034</c:v>
                </c:pt>
                <c:pt idx="184">
                  <c:v>1416.1800539999999</c:v>
                </c:pt>
                <c:pt idx="185">
                  <c:v>1426.1899410000001</c:v>
                </c:pt>
                <c:pt idx="186">
                  <c:v>1498.1099850000001</c:v>
                </c:pt>
                <c:pt idx="187">
                  <c:v>1514.6800539999999</c:v>
                </c:pt>
                <c:pt idx="188">
                  <c:v>1569.1899410000001</c:v>
                </c:pt>
                <c:pt idx="189">
                  <c:v>1597.5699460000001</c:v>
                </c:pt>
                <c:pt idx="190">
                  <c:v>1630.73999</c:v>
                </c:pt>
                <c:pt idx="191">
                  <c:v>1606.280029</c:v>
                </c:pt>
                <c:pt idx="192">
                  <c:v>1685.7299800000001</c:v>
                </c:pt>
                <c:pt idx="193">
                  <c:v>1632.969971</c:v>
                </c:pt>
                <c:pt idx="194">
                  <c:v>1681.5500489999999</c:v>
                </c:pt>
                <c:pt idx="195">
                  <c:v>1756.540039</c:v>
                </c:pt>
                <c:pt idx="196">
                  <c:v>1805.8100589999999</c:v>
                </c:pt>
                <c:pt idx="197">
                  <c:v>1848.3599850000001</c:v>
                </c:pt>
                <c:pt idx="198">
                  <c:v>1782.589966</c:v>
                </c:pt>
                <c:pt idx="199">
                  <c:v>1859.4499510000001</c:v>
                </c:pt>
                <c:pt idx="200">
                  <c:v>1872.339966</c:v>
                </c:pt>
                <c:pt idx="201">
                  <c:v>1883.9499510000001</c:v>
                </c:pt>
                <c:pt idx="202">
                  <c:v>1923.5699460000001</c:v>
                </c:pt>
                <c:pt idx="203">
                  <c:v>1960.2299800000001</c:v>
                </c:pt>
                <c:pt idx="204">
                  <c:v>1930.670044</c:v>
                </c:pt>
                <c:pt idx="205">
                  <c:v>2003.369995</c:v>
                </c:pt>
                <c:pt idx="206">
                  <c:v>1972.290039</c:v>
                </c:pt>
                <c:pt idx="207">
                  <c:v>2018.0500489999999</c:v>
                </c:pt>
                <c:pt idx="208">
                  <c:v>2067.5600589999999</c:v>
                </c:pt>
                <c:pt idx="209">
                  <c:v>2058.8999020000001</c:v>
                </c:pt>
                <c:pt idx="210">
                  <c:v>1994.98999</c:v>
                </c:pt>
                <c:pt idx="211">
                  <c:v>2104.5</c:v>
                </c:pt>
                <c:pt idx="212">
                  <c:v>2067.889893</c:v>
                </c:pt>
                <c:pt idx="213">
                  <c:v>2085.51001</c:v>
                </c:pt>
                <c:pt idx="214">
                  <c:v>2107.389893</c:v>
                </c:pt>
                <c:pt idx="215">
                  <c:v>2063.110107</c:v>
                </c:pt>
                <c:pt idx="216">
                  <c:v>2103.8400879999999</c:v>
                </c:pt>
                <c:pt idx="217">
                  <c:v>1972.1800539999999</c:v>
                </c:pt>
                <c:pt idx="218">
                  <c:v>1920.030029</c:v>
                </c:pt>
                <c:pt idx="219">
                  <c:v>2079.360107</c:v>
                </c:pt>
                <c:pt idx="220">
                  <c:v>2080.4099120000001</c:v>
                </c:pt>
                <c:pt idx="221">
                  <c:v>2043.9399410000001</c:v>
                </c:pt>
                <c:pt idx="222">
                  <c:v>1940.23999</c:v>
                </c:pt>
                <c:pt idx="223">
                  <c:v>1932.2299800000001</c:v>
                </c:pt>
                <c:pt idx="224">
                  <c:v>2059.73999</c:v>
                </c:pt>
                <c:pt idx="225">
                  <c:v>2065.3000489999999</c:v>
                </c:pt>
                <c:pt idx="226">
                  <c:v>2096.9499510000001</c:v>
                </c:pt>
                <c:pt idx="227">
                  <c:v>2098.860107</c:v>
                </c:pt>
                <c:pt idx="228">
                  <c:v>2173.6000979999999</c:v>
                </c:pt>
                <c:pt idx="229">
                  <c:v>2170.9499510000001</c:v>
                </c:pt>
                <c:pt idx="230">
                  <c:v>2168.2700199999999</c:v>
                </c:pt>
                <c:pt idx="231">
                  <c:v>2126.1499020000001</c:v>
                </c:pt>
                <c:pt idx="232">
                  <c:v>2198.8100589999999</c:v>
                </c:pt>
                <c:pt idx="233">
                  <c:v>2238.830078</c:v>
                </c:pt>
                <c:pt idx="234">
                  <c:v>2278.8701169999999</c:v>
                </c:pt>
                <c:pt idx="235">
                  <c:v>2363.639893</c:v>
                </c:pt>
                <c:pt idx="236">
                  <c:v>2362.719971</c:v>
                </c:pt>
                <c:pt idx="237">
                  <c:v>2384.1999510000001</c:v>
                </c:pt>
                <c:pt idx="238">
                  <c:v>2411.8000489999999</c:v>
                </c:pt>
                <c:pt idx="239">
                  <c:v>2423.4099120000001</c:v>
                </c:pt>
                <c:pt idx="240">
                  <c:v>2470.3000489999999</c:v>
                </c:pt>
                <c:pt idx="241">
                  <c:v>2471.6499020000001</c:v>
                </c:pt>
                <c:pt idx="242">
                  <c:v>2519.360107</c:v>
                </c:pt>
                <c:pt idx="243">
                  <c:v>2575.26001</c:v>
                </c:pt>
                <c:pt idx="244">
                  <c:v>2584.8400879999999</c:v>
                </c:pt>
                <c:pt idx="245">
                  <c:v>2673.610107</c:v>
                </c:pt>
                <c:pt idx="246">
                  <c:v>2823.8100589999999</c:v>
                </c:pt>
                <c:pt idx="247">
                  <c:v>2713.830078</c:v>
                </c:pt>
                <c:pt idx="248">
                  <c:v>2640.8701169999999</c:v>
                </c:pt>
                <c:pt idx="249">
                  <c:v>2648.0500489999999</c:v>
                </c:pt>
                <c:pt idx="250">
                  <c:v>2705.2700199999999</c:v>
                </c:pt>
                <c:pt idx="251">
                  <c:v>2718.3701169999999</c:v>
                </c:pt>
                <c:pt idx="252">
                  <c:v>2816.290039</c:v>
                </c:pt>
                <c:pt idx="253">
                  <c:v>2901.5200199999999</c:v>
                </c:pt>
                <c:pt idx="254">
                  <c:v>2913.9799800000001</c:v>
                </c:pt>
                <c:pt idx="255">
                  <c:v>2711.73999</c:v>
                </c:pt>
                <c:pt idx="256">
                  <c:v>2760.169922</c:v>
                </c:pt>
                <c:pt idx="257">
                  <c:v>2506.8500979999999</c:v>
                </c:pt>
                <c:pt idx="258">
                  <c:v>2704.1000979999999</c:v>
                </c:pt>
                <c:pt idx="259">
                  <c:v>2784.48999</c:v>
                </c:pt>
                <c:pt idx="260">
                  <c:v>2834.3999020000001</c:v>
                </c:pt>
                <c:pt idx="261">
                  <c:v>2907.0600589999999</c:v>
                </c:pt>
              </c:numCache>
            </c:numRef>
          </c:val>
          <c:smooth val="0"/>
          <c:extLst>
            <c:ext xmlns:c16="http://schemas.microsoft.com/office/drawing/2014/chart" uri="{C3380CC4-5D6E-409C-BE32-E72D297353CC}">
              <c16:uniqueId val="{00000000-7518-BE4F-A440-331EF0AE0793}"/>
            </c:ext>
          </c:extLst>
        </c:ser>
        <c:dLbls>
          <c:showLegendKey val="0"/>
          <c:showVal val="0"/>
          <c:showCatName val="0"/>
          <c:showSerName val="0"/>
          <c:showPercent val="0"/>
          <c:showBubbleSize val="0"/>
        </c:dLbls>
        <c:smooth val="0"/>
        <c:axId val="2082693615"/>
        <c:axId val="2082695311"/>
      </c:lineChart>
      <c:dateAx>
        <c:axId val="2082693615"/>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5311"/>
        <c:crosses val="autoZero"/>
        <c:auto val="1"/>
        <c:lblOffset val="100"/>
        <c:baseTimeUnit val="months"/>
      </c:dateAx>
      <c:valAx>
        <c:axId val="208269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3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a:t>
            </a:r>
            <a:r>
              <a:rPr lang="en-US" baseline="0"/>
              <a:t> Close SPX &amp; NMI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'NMI Analysis'!$Y$1</c:f>
              <c:strCache>
                <c:ptCount val="1"/>
                <c:pt idx="0">
                  <c:v>Adj Close SPX</c:v>
                </c:pt>
              </c:strCache>
            </c:strRef>
          </c:tx>
          <c:spPr>
            <a:ln w="28575" cap="rnd">
              <a:solidFill>
                <a:schemeClr val="accent2"/>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Analysis'!$Y$2:$Y$834</c:f>
              <c:numCache>
                <c:formatCode>General</c:formatCode>
                <c:ptCount val="833"/>
                <c:pt idx="0">
                  <c:v>954.30999799999995</c:v>
                </c:pt>
                <c:pt idx="1">
                  <c:v>899.46997099999999</c:v>
                </c:pt>
                <c:pt idx="2">
                  <c:v>947.28002900000001</c:v>
                </c:pt>
                <c:pt idx="3">
                  <c:v>914.61999500000002</c:v>
                </c:pt>
                <c:pt idx="4">
                  <c:v>955.40002400000003</c:v>
                </c:pt>
                <c:pt idx="5">
                  <c:v>970.42999299999997</c:v>
                </c:pt>
                <c:pt idx="6">
                  <c:v>980.28002900000001</c:v>
                </c:pt>
                <c:pt idx="7">
                  <c:v>1049.339966</c:v>
                </c:pt>
                <c:pt idx="8">
                  <c:v>1101.75</c:v>
                </c:pt>
                <c:pt idx="9">
                  <c:v>1111.75</c:v>
                </c:pt>
                <c:pt idx="10">
                  <c:v>1090.8199460000001</c:v>
                </c:pt>
                <c:pt idx="11">
                  <c:v>1133.839966</c:v>
                </c:pt>
                <c:pt idx="12">
                  <c:v>1120.670044</c:v>
                </c:pt>
                <c:pt idx="13">
                  <c:v>957.28002900000001</c:v>
                </c:pt>
                <c:pt idx="14">
                  <c:v>1017.01001</c:v>
                </c:pt>
                <c:pt idx="15">
                  <c:v>1098.670044</c:v>
                </c:pt>
                <c:pt idx="16">
                  <c:v>1163.630005</c:v>
                </c:pt>
                <c:pt idx="17">
                  <c:v>1229.2299800000001</c:v>
                </c:pt>
                <c:pt idx="18">
                  <c:v>1279.6400149999999</c:v>
                </c:pt>
                <c:pt idx="19">
                  <c:v>1238.329956</c:v>
                </c:pt>
                <c:pt idx="20">
                  <c:v>1286.369995</c:v>
                </c:pt>
                <c:pt idx="21">
                  <c:v>1335.1800539999999</c:v>
                </c:pt>
                <c:pt idx="22">
                  <c:v>1301.839966</c:v>
                </c:pt>
                <c:pt idx="23">
                  <c:v>1372.709961</c:v>
                </c:pt>
                <c:pt idx="24">
                  <c:v>1328.719971</c:v>
                </c:pt>
                <c:pt idx="25">
                  <c:v>1320.410034</c:v>
                </c:pt>
                <c:pt idx="26">
                  <c:v>1282.709961</c:v>
                </c:pt>
                <c:pt idx="27">
                  <c:v>1362.9300539999999</c:v>
                </c:pt>
                <c:pt idx="28">
                  <c:v>1388.910034</c:v>
                </c:pt>
                <c:pt idx="29">
                  <c:v>1469.25</c:v>
                </c:pt>
                <c:pt idx="30">
                  <c:v>1394.459961</c:v>
                </c:pt>
                <c:pt idx="31">
                  <c:v>1366.420044</c:v>
                </c:pt>
                <c:pt idx="32">
                  <c:v>1498.579956</c:v>
                </c:pt>
                <c:pt idx="33">
                  <c:v>1452.4300539999999</c:v>
                </c:pt>
                <c:pt idx="34">
                  <c:v>1420.599976</c:v>
                </c:pt>
                <c:pt idx="35">
                  <c:v>1454.599976</c:v>
                </c:pt>
                <c:pt idx="36">
                  <c:v>1430.829956</c:v>
                </c:pt>
                <c:pt idx="37">
                  <c:v>1517.6800539999999</c:v>
                </c:pt>
                <c:pt idx="38">
                  <c:v>1436.51001</c:v>
                </c:pt>
                <c:pt idx="39">
                  <c:v>1429.400024</c:v>
                </c:pt>
                <c:pt idx="40">
                  <c:v>1314.9499510000001</c:v>
                </c:pt>
                <c:pt idx="41">
                  <c:v>1320.280029</c:v>
                </c:pt>
                <c:pt idx="42">
                  <c:v>1366.01001</c:v>
                </c:pt>
                <c:pt idx="43">
                  <c:v>1239.9399410000001</c:v>
                </c:pt>
                <c:pt idx="44">
                  <c:v>1160.329956</c:v>
                </c:pt>
                <c:pt idx="45">
                  <c:v>1249.459961</c:v>
                </c:pt>
                <c:pt idx="46">
                  <c:v>1255.8199460000001</c:v>
                </c:pt>
                <c:pt idx="47">
                  <c:v>1224.380005</c:v>
                </c:pt>
                <c:pt idx="48">
                  <c:v>1211.2299800000001</c:v>
                </c:pt>
                <c:pt idx="49">
                  <c:v>1133.579956</c:v>
                </c:pt>
                <c:pt idx="50">
                  <c:v>1040.9399410000001</c:v>
                </c:pt>
                <c:pt idx="51">
                  <c:v>1059.780029</c:v>
                </c:pt>
                <c:pt idx="52">
                  <c:v>1139.4499510000001</c:v>
                </c:pt>
                <c:pt idx="53">
                  <c:v>1148.079956</c:v>
                </c:pt>
                <c:pt idx="54">
                  <c:v>1130.1999510000001</c:v>
                </c:pt>
                <c:pt idx="55">
                  <c:v>1106.7299800000001</c:v>
                </c:pt>
                <c:pt idx="56">
                  <c:v>1147.3900149999999</c:v>
                </c:pt>
                <c:pt idx="57">
                  <c:v>1076.920044</c:v>
                </c:pt>
                <c:pt idx="58">
                  <c:v>1067.1400149999999</c:v>
                </c:pt>
                <c:pt idx="59">
                  <c:v>989.82000700000003</c:v>
                </c:pt>
                <c:pt idx="60">
                  <c:v>911.61999500000002</c:v>
                </c:pt>
                <c:pt idx="61">
                  <c:v>916.07000700000003</c:v>
                </c:pt>
                <c:pt idx="62">
                  <c:v>815.28002900000001</c:v>
                </c:pt>
                <c:pt idx="63">
                  <c:v>885.76000999999997</c:v>
                </c:pt>
                <c:pt idx="64">
                  <c:v>936.30999799999995</c:v>
                </c:pt>
                <c:pt idx="65">
                  <c:v>879.82000700000003</c:v>
                </c:pt>
                <c:pt idx="66">
                  <c:v>855.70001200000002</c:v>
                </c:pt>
                <c:pt idx="67">
                  <c:v>841.15002400000003</c:v>
                </c:pt>
                <c:pt idx="68">
                  <c:v>848.17999299999997</c:v>
                </c:pt>
                <c:pt idx="69">
                  <c:v>916.919983</c:v>
                </c:pt>
                <c:pt idx="70">
                  <c:v>963.59002699999996</c:v>
                </c:pt>
                <c:pt idx="71">
                  <c:v>974.5</c:v>
                </c:pt>
                <c:pt idx="72">
                  <c:v>990.30999799999995</c:v>
                </c:pt>
                <c:pt idx="73">
                  <c:v>1008.01001</c:v>
                </c:pt>
                <c:pt idx="74">
                  <c:v>995.96997099999999</c:v>
                </c:pt>
                <c:pt idx="75">
                  <c:v>1050.709961</c:v>
                </c:pt>
                <c:pt idx="76">
                  <c:v>1058.1999510000001</c:v>
                </c:pt>
                <c:pt idx="77">
                  <c:v>1111.920044</c:v>
                </c:pt>
                <c:pt idx="78">
                  <c:v>1131.130005</c:v>
                </c:pt>
                <c:pt idx="79">
                  <c:v>1144.9399410000001</c:v>
                </c:pt>
                <c:pt idx="80">
                  <c:v>1126.209961</c:v>
                </c:pt>
                <c:pt idx="81">
                  <c:v>1107.3000489999999</c:v>
                </c:pt>
                <c:pt idx="82">
                  <c:v>1120.6800539999999</c:v>
                </c:pt>
                <c:pt idx="83">
                  <c:v>1140.839966</c:v>
                </c:pt>
                <c:pt idx="84">
                  <c:v>1101.719971</c:v>
                </c:pt>
                <c:pt idx="85">
                  <c:v>1104.23999</c:v>
                </c:pt>
                <c:pt idx="86">
                  <c:v>1114.579956</c:v>
                </c:pt>
                <c:pt idx="87">
                  <c:v>1130.1999510000001</c:v>
                </c:pt>
                <c:pt idx="88">
                  <c:v>1173.8199460000001</c:v>
                </c:pt>
                <c:pt idx="89">
                  <c:v>1211.920044</c:v>
                </c:pt>
                <c:pt idx="90">
                  <c:v>1181.2700199999999</c:v>
                </c:pt>
                <c:pt idx="91">
                  <c:v>1203.599976</c:v>
                </c:pt>
                <c:pt idx="92">
                  <c:v>1180.589966</c:v>
                </c:pt>
                <c:pt idx="93">
                  <c:v>1156.849976</c:v>
                </c:pt>
                <c:pt idx="94">
                  <c:v>1191.5</c:v>
                </c:pt>
                <c:pt idx="95">
                  <c:v>1191.329956</c:v>
                </c:pt>
                <c:pt idx="96">
                  <c:v>1234.1800539999999</c:v>
                </c:pt>
                <c:pt idx="97">
                  <c:v>1220.329956</c:v>
                </c:pt>
                <c:pt idx="98">
                  <c:v>1228.8100589999999</c:v>
                </c:pt>
                <c:pt idx="99">
                  <c:v>1207.01001</c:v>
                </c:pt>
                <c:pt idx="100">
                  <c:v>1249.4799800000001</c:v>
                </c:pt>
                <c:pt idx="101">
                  <c:v>1248.290039</c:v>
                </c:pt>
                <c:pt idx="102">
                  <c:v>1280.079956</c:v>
                </c:pt>
                <c:pt idx="103">
                  <c:v>1280.660034</c:v>
                </c:pt>
                <c:pt idx="104">
                  <c:v>1294.869995</c:v>
                </c:pt>
                <c:pt idx="105">
                  <c:v>1310.6099850000001</c:v>
                </c:pt>
                <c:pt idx="106">
                  <c:v>1270.089966</c:v>
                </c:pt>
                <c:pt idx="107">
                  <c:v>1270.1999510000001</c:v>
                </c:pt>
                <c:pt idx="108">
                  <c:v>1276.660034</c:v>
                </c:pt>
                <c:pt idx="109">
                  <c:v>1303.8199460000001</c:v>
                </c:pt>
                <c:pt idx="110">
                  <c:v>1335.849976</c:v>
                </c:pt>
                <c:pt idx="111">
                  <c:v>1377.9399410000001</c:v>
                </c:pt>
                <c:pt idx="112">
                  <c:v>1400.630005</c:v>
                </c:pt>
                <c:pt idx="113">
                  <c:v>1418.3000489999999</c:v>
                </c:pt>
                <c:pt idx="114">
                  <c:v>1438.23999</c:v>
                </c:pt>
                <c:pt idx="115">
                  <c:v>1406.8199460000001</c:v>
                </c:pt>
                <c:pt idx="116">
                  <c:v>1420.8599850000001</c:v>
                </c:pt>
                <c:pt idx="117">
                  <c:v>1482.369995</c:v>
                </c:pt>
                <c:pt idx="118">
                  <c:v>1530.619995</c:v>
                </c:pt>
                <c:pt idx="119">
                  <c:v>1503.349976</c:v>
                </c:pt>
                <c:pt idx="120">
                  <c:v>1455.2700199999999</c:v>
                </c:pt>
                <c:pt idx="121">
                  <c:v>1473.98999</c:v>
                </c:pt>
                <c:pt idx="122">
                  <c:v>1526.75</c:v>
                </c:pt>
                <c:pt idx="123">
                  <c:v>1549.380005</c:v>
                </c:pt>
                <c:pt idx="124">
                  <c:v>1481.1400149999999</c:v>
                </c:pt>
                <c:pt idx="125">
                  <c:v>1468.3599850000001</c:v>
                </c:pt>
                <c:pt idx="126">
                  <c:v>1378.5500489999999</c:v>
                </c:pt>
                <c:pt idx="127">
                  <c:v>1330.630005</c:v>
                </c:pt>
                <c:pt idx="128">
                  <c:v>1322.6999510000001</c:v>
                </c:pt>
                <c:pt idx="129">
                  <c:v>1385.589966</c:v>
                </c:pt>
                <c:pt idx="130">
                  <c:v>1400.380005</c:v>
                </c:pt>
                <c:pt idx="131">
                  <c:v>1280</c:v>
                </c:pt>
                <c:pt idx="132">
                  <c:v>1267.380005</c:v>
                </c:pt>
                <c:pt idx="133">
                  <c:v>1282.829956</c:v>
                </c:pt>
                <c:pt idx="134">
                  <c:v>1166.3599850000001</c:v>
                </c:pt>
                <c:pt idx="135">
                  <c:v>968.75</c:v>
                </c:pt>
                <c:pt idx="136">
                  <c:v>896.23999000000003</c:v>
                </c:pt>
                <c:pt idx="137">
                  <c:v>903.25</c:v>
                </c:pt>
                <c:pt idx="138">
                  <c:v>825.88000499999998</c:v>
                </c:pt>
                <c:pt idx="139">
                  <c:v>735.09002699999996</c:v>
                </c:pt>
                <c:pt idx="140">
                  <c:v>797.86999500000002</c:v>
                </c:pt>
                <c:pt idx="141">
                  <c:v>872.80999799999995</c:v>
                </c:pt>
                <c:pt idx="142">
                  <c:v>919.14001499999995</c:v>
                </c:pt>
                <c:pt idx="143">
                  <c:v>919.32000700000003</c:v>
                </c:pt>
                <c:pt idx="144">
                  <c:v>987.47997999999995</c:v>
                </c:pt>
                <c:pt idx="145">
                  <c:v>1020.619995</c:v>
                </c:pt>
                <c:pt idx="146">
                  <c:v>1057.079956</c:v>
                </c:pt>
                <c:pt idx="147">
                  <c:v>1036.1899410000001</c:v>
                </c:pt>
                <c:pt idx="148">
                  <c:v>1095.630005</c:v>
                </c:pt>
                <c:pt idx="149">
                  <c:v>1115.099976</c:v>
                </c:pt>
                <c:pt idx="150">
                  <c:v>1073.869995</c:v>
                </c:pt>
                <c:pt idx="151">
                  <c:v>1104.48999</c:v>
                </c:pt>
                <c:pt idx="152">
                  <c:v>1169.4300539999999</c:v>
                </c:pt>
                <c:pt idx="153">
                  <c:v>1186.6899410000001</c:v>
                </c:pt>
                <c:pt idx="154">
                  <c:v>1089.410034</c:v>
                </c:pt>
                <c:pt idx="155">
                  <c:v>1030.709961</c:v>
                </c:pt>
                <c:pt idx="156">
                  <c:v>1101.599976</c:v>
                </c:pt>
                <c:pt idx="157">
                  <c:v>1049.329956</c:v>
                </c:pt>
                <c:pt idx="158">
                  <c:v>1141.1999510000001</c:v>
                </c:pt>
                <c:pt idx="159">
                  <c:v>1183.26001</c:v>
                </c:pt>
                <c:pt idx="160">
                  <c:v>1180.5500489999999</c:v>
                </c:pt>
                <c:pt idx="161">
                  <c:v>1257.6400149999999</c:v>
                </c:pt>
                <c:pt idx="162">
                  <c:v>1286.119995</c:v>
                </c:pt>
                <c:pt idx="163">
                  <c:v>1327.219971</c:v>
                </c:pt>
                <c:pt idx="164">
                  <c:v>1325.829956</c:v>
                </c:pt>
                <c:pt idx="165">
                  <c:v>1363.6099850000001</c:v>
                </c:pt>
                <c:pt idx="166">
                  <c:v>1345.1999510000001</c:v>
                </c:pt>
                <c:pt idx="167">
                  <c:v>1320.6400149999999</c:v>
                </c:pt>
                <c:pt idx="168">
                  <c:v>1292.280029</c:v>
                </c:pt>
                <c:pt idx="169">
                  <c:v>1218.8900149999999</c:v>
                </c:pt>
                <c:pt idx="170">
                  <c:v>1131.420044</c:v>
                </c:pt>
                <c:pt idx="171">
                  <c:v>1253.3000489999999</c:v>
                </c:pt>
                <c:pt idx="172">
                  <c:v>1246.959961</c:v>
                </c:pt>
                <c:pt idx="173">
                  <c:v>1257.599976</c:v>
                </c:pt>
                <c:pt idx="174">
                  <c:v>1312.410034</c:v>
                </c:pt>
                <c:pt idx="175">
                  <c:v>1365.6800539999999</c:v>
                </c:pt>
                <c:pt idx="176">
                  <c:v>1408.469971</c:v>
                </c:pt>
                <c:pt idx="177">
                  <c:v>1397.910034</c:v>
                </c:pt>
                <c:pt idx="178">
                  <c:v>1310.329956</c:v>
                </c:pt>
                <c:pt idx="179">
                  <c:v>1362.160034</c:v>
                </c:pt>
                <c:pt idx="180">
                  <c:v>1379.3199460000001</c:v>
                </c:pt>
                <c:pt idx="181">
                  <c:v>1406.579956</c:v>
                </c:pt>
                <c:pt idx="182">
                  <c:v>1440.670044</c:v>
                </c:pt>
                <c:pt idx="183">
                  <c:v>1412.160034</c:v>
                </c:pt>
                <c:pt idx="184">
                  <c:v>1416.1800539999999</c:v>
                </c:pt>
                <c:pt idx="185">
                  <c:v>1426.1899410000001</c:v>
                </c:pt>
                <c:pt idx="186">
                  <c:v>1498.1099850000001</c:v>
                </c:pt>
                <c:pt idx="187">
                  <c:v>1514.6800539999999</c:v>
                </c:pt>
                <c:pt idx="188">
                  <c:v>1569.1899410000001</c:v>
                </c:pt>
                <c:pt idx="189">
                  <c:v>1597.5699460000001</c:v>
                </c:pt>
                <c:pt idx="190">
                  <c:v>1630.73999</c:v>
                </c:pt>
                <c:pt idx="191">
                  <c:v>1606.280029</c:v>
                </c:pt>
                <c:pt idx="192">
                  <c:v>1685.7299800000001</c:v>
                </c:pt>
                <c:pt idx="193">
                  <c:v>1632.969971</c:v>
                </c:pt>
                <c:pt idx="194">
                  <c:v>1681.5500489999999</c:v>
                </c:pt>
                <c:pt idx="195">
                  <c:v>1756.540039</c:v>
                </c:pt>
                <c:pt idx="196">
                  <c:v>1805.8100589999999</c:v>
                </c:pt>
                <c:pt idx="197">
                  <c:v>1848.3599850000001</c:v>
                </c:pt>
                <c:pt idx="198">
                  <c:v>1782.589966</c:v>
                </c:pt>
                <c:pt idx="199">
                  <c:v>1859.4499510000001</c:v>
                </c:pt>
                <c:pt idx="200">
                  <c:v>1872.339966</c:v>
                </c:pt>
                <c:pt idx="201">
                  <c:v>1883.9499510000001</c:v>
                </c:pt>
                <c:pt idx="202">
                  <c:v>1923.5699460000001</c:v>
                </c:pt>
                <c:pt idx="203">
                  <c:v>1960.2299800000001</c:v>
                </c:pt>
                <c:pt idx="204">
                  <c:v>1930.670044</c:v>
                </c:pt>
                <c:pt idx="205">
                  <c:v>2003.369995</c:v>
                </c:pt>
                <c:pt idx="206">
                  <c:v>1972.290039</c:v>
                </c:pt>
                <c:pt idx="207">
                  <c:v>2018.0500489999999</c:v>
                </c:pt>
                <c:pt idx="208">
                  <c:v>2067.5600589999999</c:v>
                </c:pt>
                <c:pt idx="209">
                  <c:v>2058.8999020000001</c:v>
                </c:pt>
                <c:pt idx="210">
                  <c:v>1994.98999</c:v>
                </c:pt>
                <c:pt idx="211">
                  <c:v>2104.5</c:v>
                </c:pt>
                <c:pt idx="212">
                  <c:v>2067.889893</c:v>
                </c:pt>
                <c:pt idx="213">
                  <c:v>2085.51001</c:v>
                </c:pt>
                <c:pt idx="214">
                  <c:v>2107.389893</c:v>
                </c:pt>
                <c:pt idx="215">
                  <c:v>2063.110107</c:v>
                </c:pt>
                <c:pt idx="216">
                  <c:v>2103.8400879999999</c:v>
                </c:pt>
                <c:pt idx="217">
                  <c:v>1972.1800539999999</c:v>
                </c:pt>
                <c:pt idx="218">
                  <c:v>1920.030029</c:v>
                </c:pt>
                <c:pt idx="219">
                  <c:v>2079.360107</c:v>
                </c:pt>
                <c:pt idx="220">
                  <c:v>2080.4099120000001</c:v>
                </c:pt>
                <c:pt idx="221">
                  <c:v>2043.9399410000001</c:v>
                </c:pt>
                <c:pt idx="222">
                  <c:v>1940.23999</c:v>
                </c:pt>
                <c:pt idx="223">
                  <c:v>1932.2299800000001</c:v>
                </c:pt>
                <c:pt idx="224">
                  <c:v>2059.73999</c:v>
                </c:pt>
                <c:pt idx="225">
                  <c:v>2065.3000489999999</c:v>
                </c:pt>
                <c:pt idx="226">
                  <c:v>2096.9499510000001</c:v>
                </c:pt>
                <c:pt idx="227">
                  <c:v>2098.860107</c:v>
                </c:pt>
                <c:pt idx="228">
                  <c:v>2173.6000979999999</c:v>
                </c:pt>
                <c:pt idx="229">
                  <c:v>2170.9499510000001</c:v>
                </c:pt>
                <c:pt idx="230">
                  <c:v>2168.2700199999999</c:v>
                </c:pt>
                <c:pt idx="231">
                  <c:v>2126.1499020000001</c:v>
                </c:pt>
                <c:pt idx="232">
                  <c:v>2198.8100589999999</c:v>
                </c:pt>
                <c:pt idx="233">
                  <c:v>2238.830078</c:v>
                </c:pt>
                <c:pt idx="234">
                  <c:v>2278.8701169999999</c:v>
                </c:pt>
                <c:pt idx="235">
                  <c:v>2363.639893</c:v>
                </c:pt>
                <c:pt idx="236">
                  <c:v>2362.719971</c:v>
                </c:pt>
                <c:pt idx="237">
                  <c:v>2384.1999510000001</c:v>
                </c:pt>
                <c:pt idx="238">
                  <c:v>2411.8000489999999</c:v>
                </c:pt>
                <c:pt idx="239">
                  <c:v>2423.4099120000001</c:v>
                </c:pt>
                <c:pt idx="240">
                  <c:v>2470.3000489999999</c:v>
                </c:pt>
                <c:pt idx="241">
                  <c:v>2471.6499020000001</c:v>
                </c:pt>
                <c:pt idx="242">
                  <c:v>2519.360107</c:v>
                </c:pt>
                <c:pt idx="243">
                  <c:v>2575.26001</c:v>
                </c:pt>
                <c:pt idx="244">
                  <c:v>2584.8400879999999</c:v>
                </c:pt>
                <c:pt idx="245">
                  <c:v>2673.610107</c:v>
                </c:pt>
                <c:pt idx="246">
                  <c:v>2823.8100589999999</c:v>
                </c:pt>
                <c:pt idx="247">
                  <c:v>2713.830078</c:v>
                </c:pt>
                <c:pt idx="248">
                  <c:v>2640.8701169999999</c:v>
                </c:pt>
                <c:pt idx="249">
                  <c:v>2648.0500489999999</c:v>
                </c:pt>
                <c:pt idx="250">
                  <c:v>2705.2700199999999</c:v>
                </c:pt>
                <c:pt idx="251">
                  <c:v>2718.3701169999999</c:v>
                </c:pt>
                <c:pt idx="252">
                  <c:v>2816.290039</c:v>
                </c:pt>
                <c:pt idx="253">
                  <c:v>2901.5200199999999</c:v>
                </c:pt>
                <c:pt idx="254">
                  <c:v>2913.9799800000001</c:v>
                </c:pt>
                <c:pt idx="255">
                  <c:v>2711.73999</c:v>
                </c:pt>
                <c:pt idx="256">
                  <c:v>2760.169922</c:v>
                </c:pt>
                <c:pt idx="257">
                  <c:v>2506.8500979999999</c:v>
                </c:pt>
                <c:pt idx="258">
                  <c:v>2704.1000979999999</c:v>
                </c:pt>
                <c:pt idx="259">
                  <c:v>2784.48999</c:v>
                </c:pt>
                <c:pt idx="260">
                  <c:v>2834.3999020000001</c:v>
                </c:pt>
                <c:pt idx="261">
                  <c:v>2907.0600589999999</c:v>
                </c:pt>
              </c:numCache>
            </c:numRef>
          </c:val>
          <c:smooth val="0"/>
          <c:extLst>
            <c:ext xmlns:c16="http://schemas.microsoft.com/office/drawing/2014/chart" uri="{C3380CC4-5D6E-409C-BE32-E72D297353CC}">
              <c16:uniqueId val="{00000000-3224-844B-A865-DE30555DD983}"/>
            </c:ext>
          </c:extLst>
        </c:ser>
        <c:dLbls>
          <c:showLegendKey val="0"/>
          <c:showVal val="0"/>
          <c:showCatName val="0"/>
          <c:showSerName val="0"/>
          <c:showPercent val="0"/>
          <c:showBubbleSize val="0"/>
        </c:dLbls>
        <c:marker val="1"/>
        <c:smooth val="0"/>
        <c:axId val="2082693615"/>
        <c:axId val="2082695311"/>
      </c:lineChart>
      <c:lineChart>
        <c:grouping val="standard"/>
        <c:varyColors val="0"/>
        <c:ser>
          <c:idx val="0"/>
          <c:order val="1"/>
          <c:tx>
            <c:strRef>
              <c:f>'NMI Analysis'!$AB$1</c:f>
              <c:strCache>
                <c:ptCount val="1"/>
                <c:pt idx="0">
                  <c:v>NMI INDEX</c:v>
                </c:pt>
              </c:strCache>
            </c:strRef>
          </c:tx>
          <c:spPr>
            <a:ln w="28575" cap="rnd">
              <a:solidFill>
                <a:schemeClr val="accent1"/>
              </a:solidFill>
              <a:round/>
            </a:ln>
            <a:effectLst/>
          </c:spPr>
          <c:marker>
            <c:symbol val="none"/>
          </c:marker>
          <c:cat>
            <c:numRef>
              <c:f>'NMI Analysis'!$X$2:$X$263</c:f>
              <c:numCache>
                <c:formatCode>m/d/yyyy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1-3224-844B-A865-DE30555DD983}"/>
            </c:ext>
          </c:extLst>
        </c:ser>
        <c:dLbls>
          <c:showLegendKey val="0"/>
          <c:showVal val="0"/>
          <c:showCatName val="0"/>
          <c:showSerName val="0"/>
          <c:showPercent val="0"/>
          <c:showBubbleSize val="0"/>
        </c:dLbls>
        <c:marker val="1"/>
        <c:smooth val="0"/>
        <c:axId val="2083801455"/>
        <c:axId val="1987099199"/>
      </c:lineChart>
      <c:dateAx>
        <c:axId val="2082693615"/>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5311"/>
        <c:crosses val="autoZero"/>
        <c:auto val="1"/>
        <c:lblOffset val="100"/>
        <c:baseTimeUnit val="months"/>
      </c:dateAx>
      <c:valAx>
        <c:axId val="208269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3615"/>
        <c:crosses val="autoZero"/>
        <c:crossBetween val="between"/>
      </c:valAx>
      <c:valAx>
        <c:axId val="19870991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01455"/>
        <c:crosses val="max"/>
        <c:crossBetween val="between"/>
      </c:valAx>
      <c:dateAx>
        <c:axId val="2083801455"/>
        <c:scaling>
          <c:orientation val="minMax"/>
        </c:scaling>
        <c:delete val="1"/>
        <c:axPos val="b"/>
        <c:numFmt formatCode="m/d/yyyy" sourceLinked="1"/>
        <c:majorTickMark val="out"/>
        <c:minorTickMark val="none"/>
        <c:tickLblPos val="nextTo"/>
        <c:crossAx val="1987099199"/>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NMI Index Catagories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Analysis'!$B$2:$B$262</c:f>
              <c:numCache>
                <c:formatCode>General</c:formatCode>
                <c:ptCount val="261"/>
                <c:pt idx="126">
                  <c:v>45</c:v>
                </c:pt>
                <c:pt idx="127">
                  <c:v>49.9</c:v>
                </c:pt>
                <c:pt idx="128">
                  <c:v>49.4</c:v>
                </c:pt>
                <c:pt idx="129">
                  <c:v>51.8</c:v>
                </c:pt>
                <c:pt idx="130">
                  <c:v>51.4</c:v>
                </c:pt>
                <c:pt idx="131">
                  <c:v>48.3</c:v>
                </c:pt>
                <c:pt idx="132">
                  <c:v>50</c:v>
                </c:pt>
                <c:pt idx="133">
                  <c:v>50.6</c:v>
                </c:pt>
                <c:pt idx="134">
                  <c:v>49.4</c:v>
                </c:pt>
                <c:pt idx="135">
                  <c:v>44.7</c:v>
                </c:pt>
                <c:pt idx="136">
                  <c:v>37.6</c:v>
                </c:pt>
                <c:pt idx="137">
                  <c:v>40</c:v>
                </c:pt>
                <c:pt idx="138">
                  <c:v>43.1</c:v>
                </c:pt>
                <c:pt idx="139">
                  <c:v>41.5</c:v>
                </c:pt>
                <c:pt idx="140">
                  <c:v>40</c:v>
                </c:pt>
                <c:pt idx="141">
                  <c:v>43.4</c:v>
                </c:pt>
                <c:pt idx="142">
                  <c:v>44.2</c:v>
                </c:pt>
                <c:pt idx="143">
                  <c:v>46.8</c:v>
                </c:pt>
                <c:pt idx="144">
                  <c:v>47</c:v>
                </c:pt>
                <c:pt idx="145">
                  <c:v>49.1</c:v>
                </c:pt>
                <c:pt idx="146">
                  <c:v>50.5</c:v>
                </c:pt>
                <c:pt idx="147">
                  <c:v>50.9</c:v>
                </c:pt>
                <c:pt idx="148">
                  <c:v>49.3</c:v>
                </c:pt>
                <c:pt idx="149">
                  <c:v>49.9</c:v>
                </c:pt>
                <c:pt idx="150">
                  <c:v>49.6</c:v>
                </c:pt>
                <c:pt idx="151">
                  <c:v>50.8</c:v>
                </c:pt>
                <c:pt idx="152">
                  <c:v>53.2</c:v>
                </c:pt>
                <c:pt idx="153">
                  <c:v>55.6</c:v>
                </c:pt>
                <c:pt idx="154">
                  <c:v>55.5</c:v>
                </c:pt>
                <c:pt idx="155">
                  <c:v>54.6</c:v>
                </c:pt>
                <c:pt idx="156">
                  <c:v>54.8</c:v>
                </c:pt>
                <c:pt idx="157">
                  <c:v>52.7</c:v>
                </c:pt>
                <c:pt idx="158">
                  <c:v>53.6</c:v>
                </c:pt>
                <c:pt idx="159">
                  <c:v>55.3</c:v>
                </c:pt>
                <c:pt idx="160">
                  <c:v>56.7</c:v>
                </c:pt>
                <c:pt idx="161">
                  <c:v>57</c:v>
                </c:pt>
                <c:pt idx="162">
                  <c:v>57.1</c:v>
                </c:pt>
                <c:pt idx="163">
                  <c:v>56.9</c:v>
                </c:pt>
                <c:pt idx="164">
                  <c:v>55.5</c:v>
                </c:pt>
                <c:pt idx="165">
                  <c:v>55.3</c:v>
                </c:pt>
                <c:pt idx="166">
                  <c:v>55</c:v>
                </c:pt>
                <c:pt idx="167">
                  <c:v>54.2</c:v>
                </c:pt>
                <c:pt idx="168">
                  <c:v>53.8</c:v>
                </c:pt>
                <c:pt idx="169">
                  <c:v>54.1</c:v>
                </c:pt>
                <c:pt idx="170">
                  <c:v>52.7</c:v>
                </c:pt>
                <c:pt idx="171">
                  <c:v>52.9</c:v>
                </c:pt>
                <c:pt idx="172">
                  <c:v>53.2</c:v>
                </c:pt>
                <c:pt idx="173">
                  <c:v>52.6</c:v>
                </c:pt>
                <c:pt idx="174">
                  <c:v>55.6</c:v>
                </c:pt>
                <c:pt idx="175">
                  <c:v>54.9</c:v>
                </c:pt>
                <c:pt idx="176">
                  <c:v>55.1</c:v>
                </c:pt>
                <c:pt idx="177">
                  <c:v>54.5</c:v>
                </c:pt>
                <c:pt idx="178">
                  <c:v>54.4</c:v>
                </c:pt>
                <c:pt idx="179">
                  <c:v>53.3</c:v>
                </c:pt>
                <c:pt idx="180">
                  <c:v>52.9</c:v>
                </c:pt>
                <c:pt idx="181">
                  <c:v>53.8</c:v>
                </c:pt>
                <c:pt idx="182">
                  <c:v>55.3</c:v>
                </c:pt>
                <c:pt idx="183">
                  <c:v>54.5</c:v>
                </c:pt>
                <c:pt idx="184">
                  <c:v>55.1</c:v>
                </c:pt>
                <c:pt idx="185">
                  <c:v>55.7</c:v>
                </c:pt>
                <c:pt idx="186">
                  <c:v>54.9</c:v>
                </c:pt>
                <c:pt idx="187">
                  <c:v>54.8</c:v>
                </c:pt>
                <c:pt idx="188">
                  <c:v>54.5</c:v>
                </c:pt>
                <c:pt idx="189">
                  <c:v>53.8</c:v>
                </c:pt>
                <c:pt idx="190">
                  <c:v>54</c:v>
                </c:pt>
                <c:pt idx="191">
                  <c:v>53.4</c:v>
                </c:pt>
                <c:pt idx="192">
                  <c:v>55.9</c:v>
                </c:pt>
                <c:pt idx="193">
                  <c:v>57.9</c:v>
                </c:pt>
                <c:pt idx="194">
                  <c:v>54.5</c:v>
                </c:pt>
                <c:pt idx="195">
                  <c:v>55.1</c:v>
                </c:pt>
                <c:pt idx="196">
                  <c:v>54.1</c:v>
                </c:pt>
                <c:pt idx="197">
                  <c:v>53</c:v>
                </c:pt>
                <c:pt idx="198">
                  <c:v>54</c:v>
                </c:pt>
                <c:pt idx="199">
                  <c:v>51.6</c:v>
                </c:pt>
                <c:pt idx="200">
                  <c:v>53.1</c:v>
                </c:pt>
                <c:pt idx="201">
                  <c:v>55.2</c:v>
                </c:pt>
                <c:pt idx="202">
                  <c:v>56.3</c:v>
                </c:pt>
                <c:pt idx="203">
                  <c:v>56</c:v>
                </c:pt>
                <c:pt idx="204">
                  <c:v>58.7</c:v>
                </c:pt>
                <c:pt idx="205">
                  <c:v>59.6</c:v>
                </c:pt>
                <c:pt idx="206">
                  <c:v>58.6</c:v>
                </c:pt>
                <c:pt idx="207">
                  <c:v>57.1</c:v>
                </c:pt>
                <c:pt idx="208">
                  <c:v>59.3</c:v>
                </c:pt>
                <c:pt idx="209">
                  <c:v>56.2</c:v>
                </c:pt>
                <c:pt idx="210">
                  <c:v>56.7</c:v>
                </c:pt>
                <c:pt idx="211">
                  <c:v>56.9</c:v>
                </c:pt>
                <c:pt idx="212">
                  <c:v>56.5</c:v>
                </c:pt>
                <c:pt idx="213">
                  <c:v>57.8</c:v>
                </c:pt>
                <c:pt idx="214">
                  <c:v>55.7</c:v>
                </c:pt>
                <c:pt idx="215">
                  <c:v>56</c:v>
                </c:pt>
                <c:pt idx="216">
                  <c:v>60.3</c:v>
                </c:pt>
                <c:pt idx="217">
                  <c:v>59</c:v>
                </c:pt>
                <c:pt idx="218">
                  <c:v>56.9</c:v>
                </c:pt>
                <c:pt idx="219">
                  <c:v>59.1</c:v>
                </c:pt>
                <c:pt idx="220">
                  <c:v>55.9</c:v>
                </c:pt>
                <c:pt idx="221">
                  <c:v>55.3</c:v>
                </c:pt>
                <c:pt idx="222">
                  <c:v>53.5</c:v>
                </c:pt>
                <c:pt idx="223">
                  <c:v>54.3</c:v>
                </c:pt>
                <c:pt idx="224">
                  <c:v>54.9</c:v>
                </c:pt>
                <c:pt idx="225">
                  <c:v>55.7</c:v>
                </c:pt>
                <c:pt idx="226">
                  <c:v>53.6</c:v>
                </c:pt>
                <c:pt idx="227">
                  <c:v>56.1</c:v>
                </c:pt>
                <c:pt idx="228">
                  <c:v>54.9</c:v>
                </c:pt>
                <c:pt idx="229">
                  <c:v>51.7</c:v>
                </c:pt>
                <c:pt idx="230">
                  <c:v>56.6</c:v>
                </c:pt>
                <c:pt idx="231">
                  <c:v>54.6</c:v>
                </c:pt>
                <c:pt idx="232">
                  <c:v>56.2</c:v>
                </c:pt>
                <c:pt idx="233">
                  <c:v>56.6</c:v>
                </c:pt>
                <c:pt idx="234">
                  <c:v>56.5</c:v>
                </c:pt>
                <c:pt idx="235">
                  <c:v>57.4</c:v>
                </c:pt>
                <c:pt idx="236">
                  <c:v>55.6</c:v>
                </c:pt>
                <c:pt idx="237">
                  <c:v>57.3</c:v>
                </c:pt>
                <c:pt idx="238">
                  <c:v>57.1</c:v>
                </c:pt>
                <c:pt idx="239">
                  <c:v>57.2</c:v>
                </c:pt>
                <c:pt idx="240">
                  <c:v>54.3</c:v>
                </c:pt>
                <c:pt idx="241">
                  <c:v>55.2</c:v>
                </c:pt>
                <c:pt idx="242">
                  <c:v>59.4</c:v>
                </c:pt>
                <c:pt idx="243">
                  <c:v>59.8</c:v>
                </c:pt>
                <c:pt idx="244">
                  <c:v>57.3</c:v>
                </c:pt>
                <c:pt idx="245">
                  <c:v>56</c:v>
                </c:pt>
                <c:pt idx="246">
                  <c:v>59.9</c:v>
                </c:pt>
                <c:pt idx="247">
                  <c:v>59.5</c:v>
                </c:pt>
                <c:pt idx="248">
                  <c:v>58.8</c:v>
                </c:pt>
                <c:pt idx="249">
                  <c:v>56.8</c:v>
                </c:pt>
                <c:pt idx="250">
                  <c:v>58.6</c:v>
                </c:pt>
                <c:pt idx="251">
                  <c:v>59.1</c:v>
                </c:pt>
                <c:pt idx="252">
                  <c:v>55.7</c:v>
                </c:pt>
                <c:pt idx="253">
                  <c:v>58.8</c:v>
                </c:pt>
                <c:pt idx="254">
                  <c:v>60.8</c:v>
                </c:pt>
                <c:pt idx="255">
                  <c:v>60</c:v>
                </c:pt>
                <c:pt idx="256">
                  <c:v>60.4</c:v>
                </c:pt>
                <c:pt idx="257">
                  <c:v>58</c:v>
                </c:pt>
                <c:pt idx="258">
                  <c:v>56.7</c:v>
                </c:pt>
                <c:pt idx="259">
                  <c:v>59.7</c:v>
                </c:pt>
                <c:pt idx="260">
                  <c:v>56.1</c:v>
                </c:pt>
              </c:numCache>
            </c:numRef>
          </c:val>
          <c:smooth val="0"/>
          <c:extLst>
            <c:ext xmlns:c16="http://schemas.microsoft.com/office/drawing/2014/chart" uri="{C3380CC4-5D6E-409C-BE32-E72D297353CC}">
              <c16:uniqueId val="{00000000-328F-2B4B-89F3-19D66B04AA23}"/>
            </c:ext>
          </c:extLst>
        </c:ser>
        <c:ser>
          <c:idx val="1"/>
          <c:order val="1"/>
          <c:spPr>
            <a:ln w="28575" cap="rnd">
              <a:solidFill>
                <a:schemeClr val="accent2"/>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Analysis'!$C$2:$C$262</c:f>
              <c:numCache>
                <c:formatCode>General</c:formatCode>
                <c:ptCount val="261"/>
                <c:pt idx="0">
                  <c:v>58.6</c:v>
                </c:pt>
                <c:pt idx="1">
                  <c:v>62.6</c:v>
                </c:pt>
                <c:pt idx="2">
                  <c:v>59.1</c:v>
                </c:pt>
                <c:pt idx="3">
                  <c:v>62.6</c:v>
                </c:pt>
                <c:pt idx="4">
                  <c:v>61.9</c:v>
                </c:pt>
                <c:pt idx="5">
                  <c:v>56.5</c:v>
                </c:pt>
                <c:pt idx="6">
                  <c:v>61.4</c:v>
                </c:pt>
                <c:pt idx="7">
                  <c:v>58.9</c:v>
                </c:pt>
                <c:pt idx="8">
                  <c:v>57</c:v>
                </c:pt>
                <c:pt idx="9">
                  <c:v>58.6</c:v>
                </c:pt>
                <c:pt idx="10">
                  <c:v>61.2</c:v>
                </c:pt>
                <c:pt idx="11">
                  <c:v>58.7</c:v>
                </c:pt>
                <c:pt idx="12">
                  <c:v>58.6</c:v>
                </c:pt>
                <c:pt idx="13">
                  <c:v>52.2</c:v>
                </c:pt>
                <c:pt idx="14">
                  <c:v>57.4</c:v>
                </c:pt>
                <c:pt idx="15">
                  <c:v>54</c:v>
                </c:pt>
                <c:pt idx="16">
                  <c:v>54.9</c:v>
                </c:pt>
                <c:pt idx="17">
                  <c:v>54.2</c:v>
                </c:pt>
                <c:pt idx="18">
                  <c:v>58.8</c:v>
                </c:pt>
                <c:pt idx="19">
                  <c:v>57.3</c:v>
                </c:pt>
                <c:pt idx="20">
                  <c:v>59.5</c:v>
                </c:pt>
                <c:pt idx="21">
                  <c:v>59.8</c:v>
                </c:pt>
                <c:pt idx="22">
                  <c:v>57.7</c:v>
                </c:pt>
                <c:pt idx="23">
                  <c:v>57.9</c:v>
                </c:pt>
                <c:pt idx="24">
                  <c:v>60.7</c:v>
                </c:pt>
                <c:pt idx="25">
                  <c:v>60.3</c:v>
                </c:pt>
                <c:pt idx="26">
                  <c:v>59.1</c:v>
                </c:pt>
                <c:pt idx="27">
                  <c:v>60.7</c:v>
                </c:pt>
                <c:pt idx="28">
                  <c:v>57</c:v>
                </c:pt>
                <c:pt idx="29">
                  <c:v>60.4</c:v>
                </c:pt>
                <c:pt idx="30">
                  <c:v>57.7</c:v>
                </c:pt>
                <c:pt idx="31">
                  <c:v>58.2</c:v>
                </c:pt>
                <c:pt idx="32">
                  <c:v>60.5</c:v>
                </c:pt>
                <c:pt idx="33">
                  <c:v>61.1</c:v>
                </c:pt>
                <c:pt idx="34">
                  <c:v>59.8</c:v>
                </c:pt>
                <c:pt idx="35">
                  <c:v>60.3</c:v>
                </c:pt>
                <c:pt idx="36">
                  <c:v>56.5</c:v>
                </c:pt>
                <c:pt idx="37">
                  <c:v>61.3</c:v>
                </c:pt>
                <c:pt idx="38">
                  <c:v>59.8</c:v>
                </c:pt>
                <c:pt idx="39">
                  <c:v>58.6</c:v>
                </c:pt>
                <c:pt idx="40">
                  <c:v>59.7</c:v>
                </c:pt>
                <c:pt idx="41">
                  <c:v>57.5</c:v>
                </c:pt>
                <c:pt idx="42">
                  <c:v>52.5</c:v>
                </c:pt>
                <c:pt idx="43">
                  <c:v>51.5</c:v>
                </c:pt>
                <c:pt idx="44">
                  <c:v>50</c:v>
                </c:pt>
                <c:pt idx="45">
                  <c:v>48.3</c:v>
                </c:pt>
                <c:pt idx="46">
                  <c:v>47.9</c:v>
                </c:pt>
                <c:pt idx="47">
                  <c:v>51.6</c:v>
                </c:pt>
                <c:pt idx="48">
                  <c:v>48.1</c:v>
                </c:pt>
                <c:pt idx="49">
                  <c:v>47.4</c:v>
                </c:pt>
                <c:pt idx="50">
                  <c:v>49.7</c:v>
                </c:pt>
                <c:pt idx="51">
                  <c:v>40.5</c:v>
                </c:pt>
                <c:pt idx="52">
                  <c:v>49.4</c:v>
                </c:pt>
                <c:pt idx="53">
                  <c:v>50.7</c:v>
                </c:pt>
                <c:pt idx="54">
                  <c:v>49.8</c:v>
                </c:pt>
                <c:pt idx="55">
                  <c:v>57.5</c:v>
                </c:pt>
                <c:pt idx="56">
                  <c:v>57.1</c:v>
                </c:pt>
                <c:pt idx="57">
                  <c:v>56.3</c:v>
                </c:pt>
                <c:pt idx="58">
                  <c:v>60.5</c:v>
                </c:pt>
                <c:pt idx="59">
                  <c:v>56.1</c:v>
                </c:pt>
                <c:pt idx="60">
                  <c:v>52.1</c:v>
                </c:pt>
                <c:pt idx="61">
                  <c:v>51.9</c:v>
                </c:pt>
                <c:pt idx="62">
                  <c:v>54.9</c:v>
                </c:pt>
                <c:pt idx="63">
                  <c:v>53.1</c:v>
                </c:pt>
                <c:pt idx="64">
                  <c:v>56.8</c:v>
                </c:pt>
                <c:pt idx="65">
                  <c:v>55.5</c:v>
                </c:pt>
                <c:pt idx="66">
                  <c:v>56.2</c:v>
                </c:pt>
                <c:pt idx="67">
                  <c:v>55.6</c:v>
                </c:pt>
                <c:pt idx="68">
                  <c:v>46.3</c:v>
                </c:pt>
                <c:pt idx="69">
                  <c:v>50.7</c:v>
                </c:pt>
                <c:pt idx="70">
                  <c:v>54.6</c:v>
                </c:pt>
                <c:pt idx="71">
                  <c:v>59.2</c:v>
                </c:pt>
                <c:pt idx="72">
                  <c:v>62.7</c:v>
                </c:pt>
                <c:pt idx="73">
                  <c:v>65.099999999999994</c:v>
                </c:pt>
                <c:pt idx="74">
                  <c:v>63.8</c:v>
                </c:pt>
                <c:pt idx="75">
                  <c:v>64.400000000000006</c:v>
                </c:pt>
                <c:pt idx="76">
                  <c:v>61.1</c:v>
                </c:pt>
                <c:pt idx="77">
                  <c:v>60</c:v>
                </c:pt>
                <c:pt idx="78">
                  <c:v>67.7</c:v>
                </c:pt>
                <c:pt idx="79">
                  <c:v>62.5</c:v>
                </c:pt>
                <c:pt idx="80">
                  <c:v>62.3</c:v>
                </c:pt>
                <c:pt idx="81">
                  <c:v>64</c:v>
                </c:pt>
                <c:pt idx="82">
                  <c:v>62.6</c:v>
                </c:pt>
                <c:pt idx="83">
                  <c:v>59.2</c:v>
                </c:pt>
                <c:pt idx="84">
                  <c:v>63.2</c:v>
                </c:pt>
                <c:pt idx="85">
                  <c:v>59.7</c:v>
                </c:pt>
                <c:pt idx="86">
                  <c:v>60</c:v>
                </c:pt>
                <c:pt idx="87">
                  <c:v>61</c:v>
                </c:pt>
                <c:pt idx="88">
                  <c:v>62.8</c:v>
                </c:pt>
                <c:pt idx="89">
                  <c:v>65</c:v>
                </c:pt>
                <c:pt idx="90">
                  <c:v>62.5</c:v>
                </c:pt>
                <c:pt idx="91">
                  <c:v>61.9</c:v>
                </c:pt>
                <c:pt idx="92">
                  <c:v>61.3</c:v>
                </c:pt>
                <c:pt idx="93">
                  <c:v>58.6</c:v>
                </c:pt>
                <c:pt idx="94">
                  <c:v>57.5</c:v>
                </c:pt>
                <c:pt idx="95">
                  <c:v>60.7</c:v>
                </c:pt>
                <c:pt idx="96">
                  <c:v>61.3</c:v>
                </c:pt>
                <c:pt idx="97">
                  <c:v>64.8</c:v>
                </c:pt>
                <c:pt idx="98">
                  <c:v>55.2</c:v>
                </c:pt>
                <c:pt idx="99">
                  <c:v>59.2</c:v>
                </c:pt>
                <c:pt idx="100">
                  <c:v>59.2</c:v>
                </c:pt>
                <c:pt idx="101">
                  <c:v>60.1</c:v>
                </c:pt>
                <c:pt idx="102">
                  <c:v>58.6</c:v>
                </c:pt>
                <c:pt idx="103">
                  <c:v>61.8</c:v>
                </c:pt>
                <c:pt idx="104">
                  <c:v>60</c:v>
                </c:pt>
                <c:pt idx="105">
                  <c:v>61.3</c:v>
                </c:pt>
                <c:pt idx="106">
                  <c:v>58.1</c:v>
                </c:pt>
                <c:pt idx="107">
                  <c:v>56.4</c:v>
                </c:pt>
                <c:pt idx="108">
                  <c:v>56.3</c:v>
                </c:pt>
                <c:pt idx="109">
                  <c:v>56.7</c:v>
                </c:pt>
                <c:pt idx="110">
                  <c:v>54.4</c:v>
                </c:pt>
                <c:pt idx="111">
                  <c:v>56.9</c:v>
                </c:pt>
                <c:pt idx="112">
                  <c:v>59.2</c:v>
                </c:pt>
                <c:pt idx="113">
                  <c:v>56.1</c:v>
                </c:pt>
                <c:pt idx="114">
                  <c:v>58.3</c:v>
                </c:pt>
                <c:pt idx="115">
                  <c:v>56</c:v>
                </c:pt>
                <c:pt idx="116">
                  <c:v>52.8</c:v>
                </c:pt>
                <c:pt idx="117">
                  <c:v>56.1</c:v>
                </c:pt>
                <c:pt idx="118">
                  <c:v>58.1</c:v>
                </c:pt>
                <c:pt idx="119">
                  <c:v>60.1</c:v>
                </c:pt>
                <c:pt idx="120">
                  <c:v>57.1</c:v>
                </c:pt>
                <c:pt idx="121">
                  <c:v>55.7</c:v>
                </c:pt>
                <c:pt idx="122">
                  <c:v>54.2</c:v>
                </c:pt>
                <c:pt idx="123">
                  <c:v>55.1</c:v>
                </c:pt>
                <c:pt idx="124">
                  <c:v>55.7</c:v>
                </c:pt>
                <c:pt idx="125">
                  <c:v>53.2</c:v>
                </c:pt>
                <c:pt idx="126">
                  <c:v>41.9</c:v>
                </c:pt>
                <c:pt idx="127">
                  <c:v>52.2</c:v>
                </c:pt>
                <c:pt idx="128">
                  <c:v>51.7</c:v>
                </c:pt>
                <c:pt idx="129">
                  <c:v>51.1</c:v>
                </c:pt>
                <c:pt idx="130">
                  <c:v>53.3</c:v>
                </c:pt>
                <c:pt idx="131">
                  <c:v>50.2</c:v>
                </c:pt>
                <c:pt idx="132">
                  <c:v>51</c:v>
                </c:pt>
                <c:pt idx="133">
                  <c:v>51.1</c:v>
                </c:pt>
                <c:pt idx="134">
                  <c:v>50.4</c:v>
                </c:pt>
                <c:pt idx="135">
                  <c:v>43.8</c:v>
                </c:pt>
                <c:pt idx="136">
                  <c:v>34.200000000000003</c:v>
                </c:pt>
                <c:pt idx="137">
                  <c:v>38.299999999999997</c:v>
                </c:pt>
                <c:pt idx="138">
                  <c:v>44.1</c:v>
                </c:pt>
                <c:pt idx="139">
                  <c:v>40.6</c:v>
                </c:pt>
                <c:pt idx="140">
                  <c:v>42.8</c:v>
                </c:pt>
                <c:pt idx="141">
                  <c:v>45</c:v>
                </c:pt>
                <c:pt idx="142">
                  <c:v>43.1</c:v>
                </c:pt>
                <c:pt idx="143">
                  <c:v>50.1</c:v>
                </c:pt>
                <c:pt idx="144">
                  <c:v>47</c:v>
                </c:pt>
                <c:pt idx="145">
                  <c:v>52.1</c:v>
                </c:pt>
                <c:pt idx="146">
                  <c:v>53.8</c:v>
                </c:pt>
                <c:pt idx="147">
                  <c:v>55</c:v>
                </c:pt>
                <c:pt idx="148">
                  <c:v>50.9</c:v>
                </c:pt>
                <c:pt idx="149">
                  <c:v>53</c:v>
                </c:pt>
                <c:pt idx="150">
                  <c:v>51.5</c:v>
                </c:pt>
                <c:pt idx="151">
                  <c:v>53</c:v>
                </c:pt>
                <c:pt idx="152">
                  <c:v>57.7</c:v>
                </c:pt>
                <c:pt idx="153">
                  <c:v>59.8</c:v>
                </c:pt>
                <c:pt idx="154">
                  <c:v>61.3</c:v>
                </c:pt>
                <c:pt idx="155">
                  <c:v>59.4</c:v>
                </c:pt>
                <c:pt idx="156">
                  <c:v>57.4</c:v>
                </c:pt>
                <c:pt idx="157">
                  <c:v>55.8</c:v>
                </c:pt>
                <c:pt idx="158">
                  <c:v>53.3</c:v>
                </c:pt>
                <c:pt idx="159">
                  <c:v>59.7</c:v>
                </c:pt>
                <c:pt idx="160">
                  <c:v>59.1</c:v>
                </c:pt>
                <c:pt idx="161">
                  <c:v>62.2</c:v>
                </c:pt>
                <c:pt idx="162">
                  <c:v>61.6</c:v>
                </c:pt>
                <c:pt idx="163">
                  <c:v>63.3</c:v>
                </c:pt>
                <c:pt idx="164">
                  <c:v>58.2</c:v>
                </c:pt>
                <c:pt idx="165">
                  <c:v>56.9</c:v>
                </c:pt>
                <c:pt idx="166">
                  <c:v>55</c:v>
                </c:pt>
                <c:pt idx="167">
                  <c:v>55.7</c:v>
                </c:pt>
                <c:pt idx="168">
                  <c:v>56.6</c:v>
                </c:pt>
                <c:pt idx="169">
                  <c:v>56.5</c:v>
                </c:pt>
                <c:pt idx="170">
                  <c:v>56.8</c:v>
                </c:pt>
                <c:pt idx="171">
                  <c:v>53.9</c:v>
                </c:pt>
                <c:pt idx="172">
                  <c:v>56.1</c:v>
                </c:pt>
                <c:pt idx="173">
                  <c:v>55.6</c:v>
                </c:pt>
                <c:pt idx="174">
                  <c:v>58.7</c:v>
                </c:pt>
                <c:pt idx="175">
                  <c:v>59.9</c:v>
                </c:pt>
                <c:pt idx="176">
                  <c:v>58.5</c:v>
                </c:pt>
                <c:pt idx="177">
                  <c:v>56</c:v>
                </c:pt>
                <c:pt idx="178">
                  <c:v>56.4</c:v>
                </c:pt>
                <c:pt idx="179">
                  <c:v>53.6</c:v>
                </c:pt>
                <c:pt idx="180">
                  <c:v>56.2</c:v>
                </c:pt>
                <c:pt idx="181">
                  <c:v>55.3</c:v>
                </c:pt>
                <c:pt idx="182">
                  <c:v>60.2</c:v>
                </c:pt>
                <c:pt idx="183">
                  <c:v>56.1</c:v>
                </c:pt>
                <c:pt idx="184">
                  <c:v>60.9</c:v>
                </c:pt>
                <c:pt idx="185">
                  <c:v>60</c:v>
                </c:pt>
                <c:pt idx="186">
                  <c:v>56.4</c:v>
                </c:pt>
                <c:pt idx="187">
                  <c:v>56.3</c:v>
                </c:pt>
                <c:pt idx="188">
                  <c:v>56.6</c:v>
                </c:pt>
                <c:pt idx="189">
                  <c:v>55.9</c:v>
                </c:pt>
                <c:pt idx="190">
                  <c:v>57</c:v>
                </c:pt>
                <c:pt idx="191">
                  <c:v>53.3</c:v>
                </c:pt>
                <c:pt idx="192">
                  <c:v>59.5</c:v>
                </c:pt>
                <c:pt idx="193">
                  <c:v>61</c:v>
                </c:pt>
                <c:pt idx="194">
                  <c:v>55.8</c:v>
                </c:pt>
                <c:pt idx="195">
                  <c:v>58.9</c:v>
                </c:pt>
                <c:pt idx="196">
                  <c:v>55.3</c:v>
                </c:pt>
                <c:pt idx="197">
                  <c:v>54.3</c:v>
                </c:pt>
                <c:pt idx="198">
                  <c:v>56.3</c:v>
                </c:pt>
                <c:pt idx="199">
                  <c:v>54.6</c:v>
                </c:pt>
                <c:pt idx="200">
                  <c:v>53.4</c:v>
                </c:pt>
                <c:pt idx="201">
                  <c:v>60.9</c:v>
                </c:pt>
                <c:pt idx="202">
                  <c:v>62.1</c:v>
                </c:pt>
                <c:pt idx="203">
                  <c:v>57.5</c:v>
                </c:pt>
                <c:pt idx="204">
                  <c:v>62.4</c:v>
                </c:pt>
                <c:pt idx="205">
                  <c:v>65</c:v>
                </c:pt>
                <c:pt idx="206">
                  <c:v>62.9</c:v>
                </c:pt>
                <c:pt idx="207">
                  <c:v>60</c:v>
                </c:pt>
                <c:pt idx="208">
                  <c:v>64.400000000000006</c:v>
                </c:pt>
                <c:pt idx="209">
                  <c:v>57.2</c:v>
                </c:pt>
                <c:pt idx="210">
                  <c:v>61.5</c:v>
                </c:pt>
                <c:pt idx="211">
                  <c:v>59.4</c:v>
                </c:pt>
                <c:pt idx="212">
                  <c:v>57.5</c:v>
                </c:pt>
                <c:pt idx="213">
                  <c:v>61.6</c:v>
                </c:pt>
                <c:pt idx="214">
                  <c:v>59.5</c:v>
                </c:pt>
                <c:pt idx="215">
                  <c:v>61.5</c:v>
                </c:pt>
                <c:pt idx="216">
                  <c:v>64.900000000000006</c:v>
                </c:pt>
                <c:pt idx="217">
                  <c:v>63.9</c:v>
                </c:pt>
                <c:pt idx="218">
                  <c:v>60.2</c:v>
                </c:pt>
                <c:pt idx="219">
                  <c:v>63</c:v>
                </c:pt>
                <c:pt idx="220">
                  <c:v>58.2</c:v>
                </c:pt>
                <c:pt idx="221">
                  <c:v>58.7</c:v>
                </c:pt>
                <c:pt idx="222">
                  <c:v>53.9</c:v>
                </c:pt>
                <c:pt idx="223">
                  <c:v>57.8</c:v>
                </c:pt>
                <c:pt idx="224">
                  <c:v>59.8</c:v>
                </c:pt>
                <c:pt idx="225">
                  <c:v>58.8</c:v>
                </c:pt>
                <c:pt idx="226">
                  <c:v>55.1</c:v>
                </c:pt>
                <c:pt idx="227">
                  <c:v>59.5</c:v>
                </c:pt>
                <c:pt idx="228">
                  <c:v>59.3</c:v>
                </c:pt>
                <c:pt idx="229">
                  <c:v>51.8</c:v>
                </c:pt>
                <c:pt idx="230">
                  <c:v>60.3</c:v>
                </c:pt>
                <c:pt idx="231">
                  <c:v>57.7</c:v>
                </c:pt>
                <c:pt idx="232">
                  <c:v>61.7</c:v>
                </c:pt>
                <c:pt idx="233">
                  <c:v>61.4</c:v>
                </c:pt>
                <c:pt idx="234">
                  <c:v>60.3</c:v>
                </c:pt>
                <c:pt idx="235">
                  <c:v>63.6</c:v>
                </c:pt>
                <c:pt idx="236">
                  <c:v>58.9</c:v>
                </c:pt>
                <c:pt idx="237">
                  <c:v>62.4</c:v>
                </c:pt>
                <c:pt idx="238">
                  <c:v>60.7</c:v>
                </c:pt>
                <c:pt idx="239">
                  <c:v>60.8</c:v>
                </c:pt>
                <c:pt idx="240">
                  <c:v>55.9</c:v>
                </c:pt>
                <c:pt idx="241">
                  <c:v>57.5</c:v>
                </c:pt>
                <c:pt idx="242">
                  <c:v>61.3</c:v>
                </c:pt>
                <c:pt idx="243">
                  <c:v>61.5</c:v>
                </c:pt>
                <c:pt idx="244">
                  <c:v>61.1</c:v>
                </c:pt>
                <c:pt idx="245">
                  <c:v>57.8</c:v>
                </c:pt>
                <c:pt idx="246">
                  <c:v>59.8</c:v>
                </c:pt>
                <c:pt idx="247">
                  <c:v>62.8</c:v>
                </c:pt>
                <c:pt idx="248">
                  <c:v>60.6</c:v>
                </c:pt>
                <c:pt idx="249">
                  <c:v>59.1</c:v>
                </c:pt>
                <c:pt idx="250">
                  <c:v>61.3</c:v>
                </c:pt>
                <c:pt idx="251">
                  <c:v>63.9</c:v>
                </c:pt>
                <c:pt idx="252">
                  <c:v>56.5</c:v>
                </c:pt>
                <c:pt idx="253">
                  <c:v>60.7</c:v>
                </c:pt>
                <c:pt idx="254">
                  <c:v>65.2</c:v>
                </c:pt>
                <c:pt idx="255">
                  <c:v>62.6</c:v>
                </c:pt>
                <c:pt idx="256">
                  <c:v>64.3</c:v>
                </c:pt>
                <c:pt idx="257">
                  <c:v>61.2</c:v>
                </c:pt>
                <c:pt idx="258">
                  <c:v>59.7</c:v>
                </c:pt>
                <c:pt idx="259">
                  <c:v>64.7</c:v>
                </c:pt>
                <c:pt idx="260">
                  <c:v>57.4</c:v>
                </c:pt>
              </c:numCache>
            </c:numRef>
          </c:val>
          <c:smooth val="0"/>
          <c:extLst>
            <c:ext xmlns:c16="http://schemas.microsoft.com/office/drawing/2014/chart" uri="{C3380CC4-5D6E-409C-BE32-E72D297353CC}">
              <c16:uniqueId val="{00000001-328F-2B4B-89F3-19D66B04AA23}"/>
            </c:ext>
          </c:extLst>
        </c:ser>
        <c:ser>
          <c:idx val="2"/>
          <c:order val="2"/>
          <c:spPr>
            <a:ln w="28575" cap="rnd">
              <a:solidFill>
                <a:schemeClr val="accent3"/>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Analysis'!$D$2:$D$262</c:f>
              <c:numCache>
                <c:formatCode>General</c:formatCode>
                <c:ptCount val="261"/>
                <c:pt idx="0">
                  <c:v>58.8</c:v>
                </c:pt>
                <c:pt idx="1">
                  <c:v>60.2</c:v>
                </c:pt>
                <c:pt idx="2">
                  <c:v>59.3</c:v>
                </c:pt>
                <c:pt idx="3">
                  <c:v>60.8</c:v>
                </c:pt>
                <c:pt idx="4">
                  <c:v>59.9</c:v>
                </c:pt>
                <c:pt idx="5">
                  <c:v>58.8</c:v>
                </c:pt>
                <c:pt idx="6">
                  <c:v>57.4</c:v>
                </c:pt>
                <c:pt idx="7">
                  <c:v>59.1</c:v>
                </c:pt>
                <c:pt idx="8">
                  <c:v>55.1</c:v>
                </c:pt>
                <c:pt idx="9">
                  <c:v>57.5</c:v>
                </c:pt>
                <c:pt idx="10">
                  <c:v>60.2</c:v>
                </c:pt>
                <c:pt idx="11">
                  <c:v>55.8</c:v>
                </c:pt>
                <c:pt idx="12">
                  <c:v>58.2</c:v>
                </c:pt>
                <c:pt idx="13">
                  <c:v>55.3</c:v>
                </c:pt>
                <c:pt idx="14">
                  <c:v>55.9</c:v>
                </c:pt>
                <c:pt idx="15">
                  <c:v>54.7</c:v>
                </c:pt>
                <c:pt idx="16">
                  <c:v>52.7</c:v>
                </c:pt>
                <c:pt idx="17">
                  <c:v>53.5</c:v>
                </c:pt>
                <c:pt idx="18">
                  <c:v>57.5</c:v>
                </c:pt>
                <c:pt idx="19">
                  <c:v>56.6</c:v>
                </c:pt>
                <c:pt idx="20">
                  <c:v>58.1</c:v>
                </c:pt>
                <c:pt idx="21">
                  <c:v>58.6</c:v>
                </c:pt>
                <c:pt idx="22">
                  <c:v>56.4</c:v>
                </c:pt>
                <c:pt idx="23">
                  <c:v>59.7</c:v>
                </c:pt>
                <c:pt idx="24">
                  <c:v>58.1</c:v>
                </c:pt>
                <c:pt idx="25">
                  <c:v>59.6</c:v>
                </c:pt>
                <c:pt idx="26">
                  <c:v>60.1</c:v>
                </c:pt>
                <c:pt idx="27">
                  <c:v>62</c:v>
                </c:pt>
                <c:pt idx="28">
                  <c:v>55.5</c:v>
                </c:pt>
                <c:pt idx="29">
                  <c:v>61.1</c:v>
                </c:pt>
                <c:pt idx="30">
                  <c:v>60.8</c:v>
                </c:pt>
                <c:pt idx="31">
                  <c:v>58.9</c:v>
                </c:pt>
                <c:pt idx="32">
                  <c:v>61.7</c:v>
                </c:pt>
                <c:pt idx="33">
                  <c:v>61.5</c:v>
                </c:pt>
                <c:pt idx="34">
                  <c:v>60.5</c:v>
                </c:pt>
                <c:pt idx="35">
                  <c:v>59.4</c:v>
                </c:pt>
                <c:pt idx="36">
                  <c:v>59.7</c:v>
                </c:pt>
                <c:pt idx="37">
                  <c:v>59.8</c:v>
                </c:pt>
                <c:pt idx="38">
                  <c:v>60.4</c:v>
                </c:pt>
                <c:pt idx="39">
                  <c:v>59.2</c:v>
                </c:pt>
                <c:pt idx="40">
                  <c:v>56.4</c:v>
                </c:pt>
                <c:pt idx="41">
                  <c:v>54.9</c:v>
                </c:pt>
                <c:pt idx="42">
                  <c:v>50.8</c:v>
                </c:pt>
                <c:pt idx="43">
                  <c:v>51.4</c:v>
                </c:pt>
                <c:pt idx="44">
                  <c:v>52.6</c:v>
                </c:pt>
                <c:pt idx="45">
                  <c:v>47.2</c:v>
                </c:pt>
                <c:pt idx="46">
                  <c:v>49.3</c:v>
                </c:pt>
                <c:pt idx="47">
                  <c:v>52.2</c:v>
                </c:pt>
                <c:pt idx="48">
                  <c:v>47.5</c:v>
                </c:pt>
                <c:pt idx="49">
                  <c:v>46.5</c:v>
                </c:pt>
                <c:pt idx="50">
                  <c:v>50.8</c:v>
                </c:pt>
                <c:pt idx="51">
                  <c:v>41.3</c:v>
                </c:pt>
                <c:pt idx="52">
                  <c:v>46.4</c:v>
                </c:pt>
                <c:pt idx="53">
                  <c:v>49.9</c:v>
                </c:pt>
                <c:pt idx="54">
                  <c:v>48.3</c:v>
                </c:pt>
                <c:pt idx="55">
                  <c:v>56.3</c:v>
                </c:pt>
                <c:pt idx="56">
                  <c:v>56.4</c:v>
                </c:pt>
                <c:pt idx="57">
                  <c:v>58.4</c:v>
                </c:pt>
                <c:pt idx="58">
                  <c:v>57.3</c:v>
                </c:pt>
                <c:pt idx="59">
                  <c:v>56.4</c:v>
                </c:pt>
                <c:pt idx="60">
                  <c:v>50.7</c:v>
                </c:pt>
                <c:pt idx="61">
                  <c:v>51.6</c:v>
                </c:pt>
                <c:pt idx="62">
                  <c:v>54.8</c:v>
                </c:pt>
                <c:pt idx="63">
                  <c:v>52.3</c:v>
                </c:pt>
                <c:pt idx="64">
                  <c:v>56.4</c:v>
                </c:pt>
                <c:pt idx="65">
                  <c:v>54.2</c:v>
                </c:pt>
                <c:pt idx="66">
                  <c:v>54.4</c:v>
                </c:pt>
                <c:pt idx="67">
                  <c:v>53.9</c:v>
                </c:pt>
                <c:pt idx="68">
                  <c:v>49.9</c:v>
                </c:pt>
                <c:pt idx="69">
                  <c:v>50.4</c:v>
                </c:pt>
                <c:pt idx="70">
                  <c:v>55.9</c:v>
                </c:pt>
                <c:pt idx="71">
                  <c:v>57.1</c:v>
                </c:pt>
                <c:pt idx="72">
                  <c:v>62.3</c:v>
                </c:pt>
                <c:pt idx="73">
                  <c:v>66.900000000000006</c:v>
                </c:pt>
                <c:pt idx="74">
                  <c:v>61.4</c:v>
                </c:pt>
                <c:pt idx="75">
                  <c:v>64.2</c:v>
                </c:pt>
                <c:pt idx="76">
                  <c:v>61.3</c:v>
                </c:pt>
                <c:pt idx="77">
                  <c:v>61.2</c:v>
                </c:pt>
                <c:pt idx="78">
                  <c:v>65.400000000000006</c:v>
                </c:pt>
                <c:pt idx="79">
                  <c:v>61.2</c:v>
                </c:pt>
                <c:pt idx="80">
                  <c:v>62.1</c:v>
                </c:pt>
                <c:pt idx="81">
                  <c:v>61.6</c:v>
                </c:pt>
                <c:pt idx="82">
                  <c:v>60.7</c:v>
                </c:pt>
                <c:pt idx="83">
                  <c:v>62.1</c:v>
                </c:pt>
                <c:pt idx="84">
                  <c:v>63.2</c:v>
                </c:pt>
                <c:pt idx="85">
                  <c:v>59</c:v>
                </c:pt>
                <c:pt idx="86">
                  <c:v>60.6</c:v>
                </c:pt>
                <c:pt idx="87">
                  <c:v>61.7</c:v>
                </c:pt>
                <c:pt idx="88">
                  <c:v>61.1</c:v>
                </c:pt>
                <c:pt idx="89">
                  <c:v>63.2</c:v>
                </c:pt>
                <c:pt idx="90">
                  <c:v>62.4</c:v>
                </c:pt>
                <c:pt idx="91">
                  <c:v>63.3</c:v>
                </c:pt>
                <c:pt idx="92">
                  <c:v>60.5</c:v>
                </c:pt>
                <c:pt idx="93">
                  <c:v>57.5</c:v>
                </c:pt>
                <c:pt idx="94">
                  <c:v>58.2</c:v>
                </c:pt>
                <c:pt idx="95">
                  <c:v>59.2</c:v>
                </c:pt>
                <c:pt idx="96">
                  <c:v>64.400000000000006</c:v>
                </c:pt>
                <c:pt idx="97">
                  <c:v>65.3</c:v>
                </c:pt>
                <c:pt idx="98">
                  <c:v>56.2</c:v>
                </c:pt>
                <c:pt idx="99">
                  <c:v>57.5</c:v>
                </c:pt>
                <c:pt idx="100">
                  <c:v>59.6</c:v>
                </c:pt>
                <c:pt idx="101">
                  <c:v>62.8</c:v>
                </c:pt>
                <c:pt idx="102">
                  <c:v>57.4</c:v>
                </c:pt>
                <c:pt idx="103">
                  <c:v>57.8</c:v>
                </c:pt>
                <c:pt idx="104">
                  <c:v>58.6</c:v>
                </c:pt>
                <c:pt idx="105">
                  <c:v>61.1</c:v>
                </c:pt>
                <c:pt idx="106">
                  <c:v>58.6</c:v>
                </c:pt>
                <c:pt idx="107">
                  <c:v>57</c:v>
                </c:pt>
                <c:pt idx="108">
                  <c:v>58.1</c:v>
                </c:pt>
                <c:pt idx="109">
                  <c:v>53.1</c:v>
                </c:pt>
                <c:pt idx="110">
                  <c:v>56.5</c:v>
                </c:pt>
                <c:pt idx="111">
                  <c:v>55.3</c:v>
                </c:pt>
                <c:pt idx="112">
                  <c:v>56.7</c:v>
                </c:pt>
                <c:pt idx="113">
                  <c:v>54.8</c:v>
                </c:pt>
                <c:pt idx="114">
                  <c:v>55.6</c:v>
                </c:pt>
                <c:pt idx="115">
                  <c:v>55.7</c:v>
                </c:pt>
                <c:pt idx="116">
                  <c:v>53.2</c:v>
                </c:pt>
                <c:pt idx="117">
                  <c:v>54.9</c:v>
                </c:pt>
                <c:pt idx="118">
                  <c:v>57.1</c:v>
                </c:pt>
                <c:pt idx="119">
                  <c:v>57.2</c:v>
                </c:pt>
                <c:pt idx="120">
                  <c:v>54.5</c:v>
                </c:pt>
                <c:pt idx="121">
                  <c:v>56.7</c:v>
                </c:pt>
                <c:pt idx="122">
                  <c:v>52.6</c:v>
                </c:pt>
                <c:pt idx="123">
                  <c:v>55.3</c:v>
                </c:pt>
                <c:pt idx="124">
                  <c:v>51.9</c:v>
                </c:pt>
                <c:pt idx="125">
                  <c:v>52.5</c:v>
                </c:pt>
                <c:pt idx="126">
                  <c:v>43.3</c:v>
                </c:pt>
                <c:pt idx="127">
                  <c:v>50.1</c:v>
                </c:pt>
                <c:pt idx="128">
                  <c:v>49.3</c:v>
                </c:pt>
                <c:pt idx="129">
                  <c:v>50.3</c:v>
                </c:pt>
                <c:pt idx="130">
                  <c:v>54.2</c:v>
                </c:pt>
                <c:pt idx="131">
                  <c:v>49.2</c:v>
                </c:pt>
                <c:pt idx="132">
                  <c:v>49</c:v>
                </c:pt>
                <c:pt idx="133">
                  <c:v>50.7</c:v>
                </c:pt>
                <c:pt idx="134">
                  <c:v>49.5</c:v>
                </c:pt>
                <c:pt idx="135">
                  <c:v>44.1</c:v>
                </c:pt>
                <c:pt idx="136">
                  <c:v>35.299999999999997</c:v>
                </c:pt>
                <c:pt idx="137">
                  <c:v>38.700000000000003</c:v>
                </c:pt>
                <c:pt idx="138">
                  <c:v>40.700000000000003</c:v>
                </c:pt>
                <c:pt idx="139">
                  <c:v>40.4</c:v>
                </c:pt>
                <c:pt idx="140">
                  <c:v>37.200000000000003</c:v>
                </c:pt>
                <c:pt idx="141">
                  <c:v>46.8</c:v>
                </c:pt>
                <c:pt idx="142">
                  <c:v>45.9</c:v>
                </c:pt>
                <c:pt idx="143">
                  <c:v>49.6</c:v>
                </c:pt>
                <c:pt idx="144">
                  <c:v>49.7</c:v>
                </c:pt>
                <c:pt idx="145">
                  <c:v>51.7</c:v>
                </c:pt>
                <c:pt idx="146">
                  <c:v>53.3</c:v>
                </c:pt>
                <c:pt idx="147">
                  <c:v>55.4</c:v>
                </c:pt>
                <c:pt idx="148">
                  <c:v>54.9</c:v>
                </c:pt>
                <c:pt idx="149">
                  <c:v>51.6</c:v>
                </c:pt>
                <c:pt idx="150">
                  <c:v>51.4</c:v>
                </c:pt>
                <c:pt idx="151">
                  <c:v>50.8</c:v>
                </c:pt>
                <c:pt idx="152">
                  <c:v>58.3</c:v>
                </c:pt>
                <c:pt idx="153">
                  <c:v>59.7</c:v>
                </c:pt>
                <c:pt idx="154">
                  <c:v>58</c:v>
                </c:pt>
                <c:pt idx="155">
                  <c:v>57.6</c:v>
                </c:pt>
                <c:pt idx="156">
                  <c:v>58.9</c:v>
                </c:pt>
                <c:pt idx="157">
                  <c:v>55.1</c:v>
                </c:pt>
                <c:pt idx="158">
                  <c:v>54.7</c:v>
                </c:pt>
                <c:pt idx="159">
                  <c:v>58.4</c:v>
                </c:pt>
                <c:pt idx="160">
                  <c:v>58.4</c:v>
                </c:pt>
                <c:pt idx="161">
                  <c:v>62</c:v>
                </c:pt>
                <c:pt idx="162">
                  <c:v>61.2</c:v>
                </c:pt>
                <c:pt idx="163">
                  <c:v>58.8</c:v>
                </c:pt>
                <c:pt idx="164">
                  <c:v>59.3</c:v>
                </c:pt>
                <c:pt idx="165">
                  <c:v>57.5</c:v>
                </c:pt>
                <c:pt idx="166">
                  <c:v>56.4</c:v>
                </c:pt>
                <c:pt idx="167">
                  <c:v>56.1</c:v>
                </c:pt>
                <c:pt idx="168">
                  <c:v>54.6</c:v>
                </c:pt>
                <c:pt idx="169">
                  <c:v>55</c:v>
                </c:pt>
                <c:pt idx="170">
                  <c:v>55.2</c:v>
                </c:pt>
                <c:pt idx="171">
                  <c:v>53.5</c:v>
                </c:pt>
                <c:pt idx="172">
                  <c:v>53.5</c:v>
                </c:pt>
                <c:pt idx="173">
                  <c:v>54.3</c:v>
                </c:pt>
                <c:pt idx="174">
                  <c:v>57.8</c:v>
                </c:pt>
                <c:pt idx="175">
                  <c:v>57</c:v>
                </c:pt>
                <c:pt idx="176">
                  <c:v>57.1</c:v>
                </c:pt>
                <c:pt idx="177">
                  <c:v>55.8</c:v>
                </c:pt>
                <c:pt idx="178">
                  <c:v>56.1</c:v>
                </c:pt>
                <c:pt idx="179">
                  <c:v>55.9</c:v>
                </c:pt>
                <c:pt idx="180">
                  <c:v>55.6</c:v>
                </c:pt>
                <c:pt idx="181">
                  <c:v>55</c:v>
                </c:pt>
                <c:pt idx="182">
                  <c:v>56.3</c:v>
                </c:pt>
                <c:pt idx="183">
                  <c:v>55.7</c:v>
                </c:pt>
                <c:pt idx="184">
                  <c:v>57.3</c:v>
                </c:pt>
                <c:pt idx="185">
                  <c:v>59.1</c:v>
                </c:pt>
                <c:pt idx="186">
                  <c:v>55</c:v>
                </c:pt>
                <c:pt idx="187">
                  <c:v>56</c:v>
                </c:pt>
                <c:pt idx="188">
                  <c:v>55.2</c:v>
                </c:pt>
                <c:pt idx="189">
                  <c:v>55.7</c:v>
                </c:pt>
                <c:pt idx="190">
                  <c:v>56.6</c:v>
                </c:pt>
                <c:pt idx="191">
                  <c:v>54</c:v>
                </c:pt>
                <c:pt idx="192">
                  <c:v>57.7</c:v>
                </c:pt>
                <c:pt idx="193">
                  <c:v>59.7</c:v>
                </c:pt>
                <c:pt idx="194">
                  <c:v>58.1</c:v>
                </c:pt>
                <c:pt idx="195">
                  <c:v>56.4</c:v>
                </c:pt>
                <c:pt idx="196">
                  <c:v>55.7</c:v>
                </c:pt>
                <c:pt idx="197">
                  <c:v>50.4</c:v>
                </c:pt>
                <c:pt idx="198">
                  <c:v>50.9</c:v>
                </c:pt>
                <c:pt idx="199">
                  <c:v>51.3</c:v>
                </c:pt>
                <c:pt idx="200">
                  <c:v>53.4</c:v>
                </c:pt>
                <c:pt idx="201">
                  <c:v>58.2</c:v>
                </c:pt>
                <c:pt idx="202">
                  <c:v>60.5</c:v>
                </c:pt>
                <c:pt idx="203">
                  <c:v>61.2</c:v>
                </c:pt>
                <c:pt idx="204">
                  <c:v>64.900000000000006</c:v>
                </c:pt>
                <c:pt idx="205">
                  <c:v>63.8</c:v>
                </c:pt>
                <c:pt idx="206">
                  <c:v>61</c:v>
                </c:pt>
                <c:pt idx="207">
                  <c:v>59.1</c:v>
                </c:pt>
                <c:pt idx="208">
                  <c:v>61.4</c:v>
                </c:pt>
                <c:pt idx="209">
                  <c:v>58.9</c:v>
                </c:pt>
                <c:pt idx="210">
                  <c:v>59.5</c:v>
                </c:pt>
                <c:pt idx="211">
                  <c:v>56.7</c:v>
                </c:pt>
                <c:pt idx="212">
                  <c:v>57.8</c:v>
                </c:pt>
                <c:pt idx="213">
                  <c:v>59.2</c:v>
                </c:pt>
                <c:pt idx="214">
                  <c:v>57.9</c:v>
                </c:pt>
                <c:pt idx="215">
                  <c:v>58.3</c:v>
                </c:pt>
                <c:pt idx="216">
                  <c:v>63.8</c:v>
                </c:pt>
                <c:pt idx="217">
                  <c:v>63.4</c:v>
                </c:pt>
                <c:pt idx="218">
                  <c:v>56.7</c:v>
                </c:pt>
                <c:pt idx="219">
                  <c:v>62</c:v>
                </c:pt>
                <c:pt idx="220">
                  <c:v>57.5</c:v>
                </c:pt>
                <c:pt idx="221">
                  <c:v>58.2</c:v>
                </c:pt>
                <c:pt idx="222">
                  <c:v>56.5</c:v>
                </c:pt>
                <c:pt idx="223">
                  <c:v>55.5</c:v>
                </c:pt>
                <c:pt idx="224">
                  <c:v>56.7</c:v>
                </c:pt>
                <c:pt idx="225">
                  <c:v>59.9</c:v>
                </c:pt>
                <c:pt idx="226">
                  <c:v>54.2</c:v>
                </c:pt>
                <c:pt idx="227">
                  <c:v>59.9</c:v>
                </c:pt>
                <c:pt idx="228">
                  <c:v>60.3</c:v>
                </c:pt>
                <c:pt idx="229">
                  <c:v>51.4</c:v>
                </c:pt>
                <c:pt idx="230">
                  <c:v>60</c:v>
                </c:pt>
                <c:pt idx="231">
                  <c:v>57.7</c:v>
                </c:pt>
                <c:pt idx="232">
                  <c:v>57</c:v>
                </c:pt>
                <c:pt idx="233">
                  <c:v>61.6</c:v>
                </c:pt>
                <c:pt idx="234">
                  <c:v>58.6</c:v>
                </c:pt>
                <c:pt idx="235">
                  <c:v>61.2</c:v>
                </c:pt>
                <c:pt idx="236">
                  <c:v>58.9</c:v>
                </c:pt>
                <c:pt idx="237">
                  <c:v>63.2</c:v>
                </c:pt>
                <c:pt idx="238">
                  <c:v>57.7</c:v>
                </c:pt>
                <c:pt idx="239">
                  <c:v>60.5</c:v>
                </c:pt>
                <c:pt idx="240">
                  <c:v>55.1</c:v>
                </c:pt>
                <c:pt idx="241">
                  <c:v>57.1</c:v>
                </c:pt>
                <c:pt idx="242">
                  <c:v>63</c:v>
                </c:pt>
                <c:pt idx="243">
                  <c:v>62.6</c:v>
                </c:pt>
                <c:pt idx="244">
                  <c:v>58.8</c:v>
                </c:pt>
                <c:pt idx="245">
                  <c:v>54.5</c:v>
                </c:pt>
                <c:pt idx="246">
                  <c:v>62.7</c:v>
                </c:pt>
                <c:pt idx="247">
                  <c:v>64.8</c:v>
                </c:pt>
                <c:pt idx="248">
                  <c:v>59.5</c:v>
                </c:pt>
                <c:pt idx="249">
                  <c:v>60</c:v>
                </c:pt>
                <c:pt idx="250">
                  <c:v>60.5</c:v>
                </c:pt>
                <c:pt idx="251">
                  <c:v>63.2</c:v>
                </c:pt>
                <c:pt idx="252">
                  <c:v>57</c:v>
                </c:pt>
                <c:pt idx="253">
                  <c:v>60.4</c:v>
                </c:pt>
                <c:pt idx="254">
                  <c:v>61.6</c:v>
                </c:pt>
                <c:pt idx="255">
                  <c:v>61.7</c:v>
                </c:pt>
                <c:pt idx="256">
                  <c:v>62.7</c:v>
                </c:pt>
                <c:pt idx="257">
                  <c:v>62.7</c:v>
                </c:pt>
                <c:pt idx="258">
                  <c:v>57.7</c:v>
                </c:pt>
                <c:pt idx="259">
                  <c:v>65.2</c:v>
                </c:pt>
                <c:pt idx="260">
                  <c:v>59</c:v>
                </c:pt>
              </c:numCache>
            </c:numRef>
          </c:val>
          <c:smooth val="0"/>
          <c:extLst>
            <c:ext xmlns:c16="http://schemas.microsoft.com/office/drawing/2014/chart" uri="{C3380CC4-5D6E-409C-BE32-E72D297353CC}">
              <c16:uniqueId val="{00000002-328F-2B4B-89F3-19D66B04AA23}"/>
            </c:ext>
          </c:extLst>
        </c:ser>
        <c:ser>
          <c:idx val="3"/>
          <c:order val="3"/>
          <c:spPr>
            <a:ln w="28575" cap="rnd">
              <a:solidFill>
                <a:schemeClr val="accent4"/>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Analysis'!$E$2:$E$262</c:f>
              <c:numCache>
                <c:formatCode>General</c:formatCode>
                <c:ptCount val="261"/>
                <c:pt idx="0">
                  <c:v>53.8</c:v>
                </c:pt>
                <c:pt idx="1">
                  <c:v>53.8</c:v>
                </c:pt>
                <c:pt idx="2">
                  <c:v>53.2</c:v>
                </c:pt>
                <c:pt idx="3">
                  <c:v>51</c:v>
                </c:pt>
                <c:pt idx="4">
                  <c:v>56.7</c:v>
                </c:pt>
                <c:pt idx="5">
                  <c:v>55</c:v>
                </c:pt>
                <c:pt idx="6">
                  <c:v>55</c:v>
                </c:pt>
                <c:pt idx="7">
                  <c:v>54.8</c:v>
                </c:pt>
                <c:pt idx="8">
                  <c:v>54.1</c:v>
                </c:pt>
                <c:pt idx="9">
                  <c:v>51.6</c:v>
                </c:pt>
                <c:pt idx="10">
                  <c:v>52.8</c:v>
                </c:pt>
                <c:pt idx="11">
                  <c:v>52.5</c:v>
                </c:pt>
                <c:pt idx="12">
                  <c:v>51.9</c:v>
                </c:pt>
                <c:pt idx="13">
                  <c:v>52.3</c:v>
                </c:pt>
                <c:pt idx="14">
                  <c:v>53.7</c:v>
                </c:pt>
                <c:pt idx="15">
                  <c:v>53.1</c:v>
                </c:pt>
                <c:pt idx="16">
                  <c:v>52.6</c:v>
                </c:pt>
                <c:pt idx="17">
                  <c:v>50.9</c:v>
                </c:pt>
                <c:pt idx="18">
                  <c:v>51.4</c:v>
                </c:pt>
                <c:pt idx="19">
                  <c:v>52.2</c:v>
                </c:pt>
                <c:pt idx="20">
                  <c:v>51.1</c:v>
                </c:pt>
                <c:pt idx="21">
                  <c:v>52</c:v>
                </c:pt>
                <c:pt idx="22">
                  <c:v>52.9</c:v>
                </c:pt>
                <c:pt idx="23">
                  <c:v>55.3</c:v>
                </c:pt>
                <c:pt idx="24">
                  <c:v>53.4</c:v>
                </c:pt>
                <c:pt idx="25">
                  <c:v>52.3</c:v>
                </c:pt>
                <c:pt idx="26">
                  <c:v>51.4</c:v>
                </c:pt>
                <c:pt idx="27">
                  <c:v>51.7</c:v>
                </c:pt>
                <c:pt idx="28">
                  <c:v>50.6</c:v>
                </c:pt>
                <c:pt idx="29">
                  <c:v>53</c:v>
                </c:pt>
                <c:pt idx="30">
                  <c:v>52.3</c:v>
                </c:pt>
                <c:pt idx="31">
                  <c:v>52.8</c:v>
                </c:pt>
                <c:pt idx="32">
                  <c:v>55</c:v>
                </c:pt>
                <c:pt idx="33">
                  <c:v>54.4</c:v>
                </c:pt>
                <c:pt idx="34">
                  <c:v>53.5</c:v>
                </c:pt>
                <c:pt idx="35">
                  <c:v>54.4</c:v>
                </c:pt>
                <c:pt idx="36">
                  <c:v>50.5</c:v>
                </c:pt>
                <c:pt idx="37">
                  <c:v>54.2</c:v>
                </c:pt>
                <c:pt idx="38">
                  <c:v>53.5</c:v>
                </c:pt>
                <c:pt idx="39">
                  <c:v>54.5</c:v>
                </c:pt>
                <c:pt idx="40">
                  <c:v>54.6</c:v>
                </c:pt>
                <c:pt idx="41">
                  <c:v>52.4</c:v>
                </c:pt>
                <c:pt idx="42">
                  <c:v>51.7</c:v>
                </c:pt>
                <c:pt idx="43">
                  <c:v>50.7</c:v>
                </c:pt>
                <c:pt idx="44">
                  <c:v>49.6</c:v>
                </c:pt>
                <c:pt idx="45">
                  <c:v>46.5</c:v>
                </c:pt>
                <c:pt idx="46">
                  <c:v>46.7</c:v>
                </c:pt>
                <c:pt idx="47">
                  <c:v>45.6</c:v>
                </c:pt>
                <c:pt idx="48">
                  <c:v>46.4</c:v>
                </c:pt>
                <c:pt idx="49">
                  <c:v>45.7</c:v>
                </c:pt>
                <c:pt idx="50">
                  <c:v>46.4</c:v>
                </c:pt>
                <c:pt idx="51">
                  <c:v>43.9</c:v>
                </c:pt>
                <c:pt idx="52">
                  <c:v>44.5</c:v>
                </c:pt>
                <c:pt idx="53">
                  <c:v>44.6</c:v>
                </c:pt>
                <c:pt idx="54">
                  <c:v>44.3</c:v>
                </c:pt>
                <c:pt idx="55">
                  <c:v>43.9</c:v>
                </c:pt>
                <c:pt idx="56">
                  <c:v>45.8</c:v>
                </c:pt>
                <c:pt idx="57">
                  <c:v>47.8</c:v>
                </c:pt>
                <c:pt idx="58">
                  <c:v>49.2</c:v>
                </c:pt>
                <c:pt idx="59">
                  <c:v>44</c:v>
                </c:pt>
                <c:pt idx="60">
                  <c:v>46.1</c:v>
                </c:pt>
                <c:pt idx="61">
                  <c:v>47.2</c:v>
                </c:pt>
                <c:pt idx="62">
                  <c:v>47.1</c:v>
                </c:pt>
                <c:pt idx="63">
                  <c:v>46.6</c:v>
                </c:pt>
                <c:pt idx="64">
                  <c:v>46</c:v>
                </c:pt>
                <c:pt idx="65">
                  <c:v>47</c:v>
                </c:pt>
                <c:pt idx="66">
                  <c:v>50.5</c:v>
                </c:pt>
                <c:pt idx="67">
                  <c:v>48.5</c:v>
                </c:pt>
                <c:pt idx="68">
                  <c:v>48.1</c:v>
                </c:pt>
                <c:pt idx="69">
                  <c:v>48.7</c:v>
                </c:pt>
                <c:pt idx="70">
                  <c:v>48.5</c:v>
                </c:pt>
                <c:pt idx="71">
                  <c:v>49.3</c:v>
                </c:pt>
                <c:pt idx="72">
                  <c:v>50.5</c:v>
                </c:pt>
                <c:pt idx="73">
                  <c:v>51.7</c:v>
                </c:pt>
                <c:pt idx="74">
                  <c:v>50.1</c:v>
                </c:pt>
                <c:pt idx="75">
                  <c:v>53</c:v>
                </c:pt>
                <c:pt idx="76">
                  <c:v>54.4</c:v>
                </c:pt>
                <c:pt idx="77">
                  <c:v>54</c:v>
                </c:pt>
                <c:pt idx="78">
                  <c:v>55.143160127252997</c:v>
                </c:pt>
                <c:pt idx="79">
                  <c:v>52.904564315352999</c:v>
                </c:pt>
                <c:pt idx="80">
                  <c:v>53.800592300098998</c:v>
                </c:pt>
                <c:pt idx="81">
                  <c:v>54.6875</c:v>
                </c:pt>
                <c:pt idx="82">
                  <c:v>54.545454545455001</c:v>
                </c:pt>
                <c:pt idx="83">
                  <c:v>55.555555555555998</c:v>
                </c:pt>
                <c:pt idx="84">
                  <c:v>49.665711556829002</c:v>
                </c:pt>
                <c:pt idx="85">
                  <c:v>53.516819571865</c:v>
                </c:pt>
                <c:pt idx="86">
                  <c:v>55.325749741468002</c:v>
                </c:pt>
                <c:pt idx="87">
                  <c:v>56.476683937823999</c:v>
                </c:pt>
                <c:pt idx="88">
                  <c:v>54.835493519441997</c:v>
                </c:pt>
                <c:pt idx="89">
                  <c:v>54.711246200608002</c:v>
                </c:pt>
                <c:pt idx="90">
                  <c:v>54.6</c:v>
                </c:pt>
                <c:pt idx="91">
                  <c:v>59.7</c:v>
                </c:pt>
                <c:pt idx="92">
                  <c:v>57.2</c:v>
                </c:pt>
                <c:pt idx="93">
                  <c:v>53.3</c:v>
                </c:pt>
                <c:pt idx="94">
                  <c:v>51.8</c:v>
                </c:pt>
                <c:pt idx="95">
                  <c:v>55.8</c:v>
                </c:pt>
                <c:pt idx="96">
                  <c:v>55.1</c:v>
                </c:pt>
                <c:pt idx="97">
                  <c:v>60.2</c:v>
                </c:pt>
                <c:pt idx="98">
                  <c:v>55.4</c:v>
                </c:pt>
                <c:pt idx="99">
                  <c:v>54.2</c:v>
                </c:pt>
                <c:pt idx="100">
                  <c:v>56.9</c:v>
                </c:pt>
                <c:pt idx="101">
                  <c:v>56.4</c:v>
                </c:pt>
                <c:pt idx="102">
                  <c:v>54.5</c:v>
                </c:pt>
                <c:pt idx="103">
                  <c:v>58.1</c:v>
                </c:pt>
                <c:pt idx="104">
                  <c:v>55.1</c:v>
                </c:pt>
                <c:pt idx="105">
                  <c:v>56.5</c:v>
                </c:pt>
                <c:pt idx="106">
                  <c:v>54.6</c:v>
                </c:pt>
                <c:pt idx="107">
                  <c:v>51.2</c:v>
                </c:pt>
                <c:pt idx="108">
                  <c:v>53.6</c:v>
                </c:pt>
                <c:pt idx="109">
                  <c:v>52.2</c:v>
                </c:pt>
                <c:pt idx="110">
                  <c:v>52.9</c:v>
                </c:pt>
                <c:pt idx="111">
                  <c:v>52.9</c:v>
                </c:pt>
                <c:pt idx="112">
                  <c:v>52.2</c:v>
                </c:pt>
                <c:pt idx="113">
                  <c:v>52.7</c:v>
                </c:pt>
                <c:pt idx="114">
                  <c:v>54.8</c:v>
                </c:pt>
                <c:pt idx="115">
                  <c:v>52.7</c:v>
                </c:pt>
                <c:pt idx="116">
                  <c:v>51.9</c:v>
                </c:pt>
                <c:pt idx="117">
                  <c:v>51.1</c:v>
                </c:pt>
                <c:pt idx="118">
                  <c:v>52.2</c:v>
                </c:pt>
                <c:pt idx="119">
                  <c:v>53.3</c:v>
                </c:pt>
                <c:pt idx="120">
                  <c:v>51.1</c:v>
                </c:pt>
                <c:pt idx="121">
                  <c:v>48.3</c:v>
                </c:pt>
                <c:pt idx="122">
                  <c:v>52.5</c:v>
                </c:pt>
                <c:pt idx="123">
                  <c:v>53.6</c:v>
                </c:pt>
                <c:pt idx="124">
                  <c:v>51.6</c:v>
                </c:pt>
                <c:pt idx="125">
                  <c:v>51.8</c:v>
                </c:pt>
                <c:pt idx="126">
                  <c:v>45.7</c:v>
                </c:pt>
                <c:pt idx="127">
                  <c:v>47.3</c:v>
                </c:pt>
                <c:pt idx="128">
                  <c:v>47.4</c:v>
                </c:pt>
                <c:pt idx="129">
                  <c:v>49.7</c:v>
                </c:pt>
                <c:pt idx="130">
                  <c:v>47.2</c:v>
                </c:pt>
                <c:pt idx="131">
                  <c:v>43.4</c:v>
                </c:pt>
                <c:pt idx="132">
                  <c:v>46.3</c:v>
                </c:pt>
                <c:pt idx="133">
                  <c:v>45.2</c:v>
                </c:pt>
                <c:pt idx="134">
                  <c:v>44.3</c:v>
                </c:pt>
                <c:pt idx="135">
                  <c:v>42.8</c:v>
                </c:pt>
                <c:pt idx="136">
                  <c:v>31.5</c:v>
                </c:pt>
                <c:pt idx="137">
                  <c:v>34.9</c:v>
                </c:pt>
                <c:pt idx="138">
                  <c:v>36.200000000000003</c:v>
                </c:pt>
                <c:pt idx="139">
                  <c:v>37</c:v>
                </c:pt>
                <c:pt idx="140">
                  <c:v>31.9</c:v>
                </c:pt>
                <c:pt idx="141">
                  <c:v>36.299999999999997</c:v>
                </c:pt>
                <c:pt idx="142">
                  <c:v>37.9</c:v>
                </c:pt>
                <c:pt idx="143">
                  <c:v>41.5</c:v>
                </c:pt>
                <c:pt idx="144">
                  <c:v>41.3</c:v>
                </c:pt>
                <c:pt idx="145">
                  <c:v>43.4</c:v>
                </c:pt>
                <c:pt idx="146">
                  <c:v>44.7</c:v>
                </c:pt>
                <c:pt idx="147">
                  <c:v>42.6</c:v>
                </c:pt>
                <c:pt idx="148">
                  <c:v>42.8</c:v>
                </c:pt>
                <c:pt idx="149">
                  <c:v>44.6</c:v>
                </c:pt>
                <c:pt idx="150">
                  <c:v>44.8</c:v>
                </c:pt>
                <c:pt idx="151">
                  <c:v>46</c:v>
                </c:pt>
                <c:pt idx="152">
                  <c:v>47.4</c:v>
                </c:pt>
                <c:pt idx="153">
                  <c:v>49.3</c:v>
                </c:pt>
                <c:pt idx="154">
                  <c:v>49.6</c:v>
                </c:pt>
                <c:pt idx="155">
                  <c:v>48.5</c:v>
                </c:pt>
                <c:pt idx="156">
                  <c:v>50.7</c:v>
                </c:pt>
                <c:pt idx="157">
                  <c:v>48.9</c:v>
                </c:pt>
                <c:pt idx="158">
                  <c:v>51.5</c:v>
                </c:pt>
                <c:pt idx="159">
                  <c:v>52.1</c:v>
                </c:pt>
                <c:pt idx="160">
                  <c:v>56.6</c:v>
                </c:pt>
                <c:pt idx="161">
                  <c:v>52.2</c:v>
                </c:pt>
                <c:pt idx="162">
                  <c:v>52.1</c:v>
                </c:pt>
                <c:pt idx="163">
                  <c:v>53.6</c:v>
                </c:pt>
                <c:pt idx="164">
                  <c:v>52.9</c:v>
                </c:pt>
                <c:pt idx="165">
                  <c:v>53.6</c:v>
                </c:pt>
                <c:pt idx="166">
                  <c:v>54.4</c:v>
                </c:pt>
                <c:pt idx="167">
                  <c:v>52.9</c:v>
                </c:pt>
                <c:pt idx="168">
                  <c:v>53.3</c:v>
                </c:pt>
                <c:pt idx="169">
                  <c:v>51.9</c:v>
                </c:pt>
                <c:pt idx="170">
                  <c:v>49.4</c:v>
                </c:pt>
                <c:pt idx="171">
                  <c:v>52.3</c:v>
                </c:pt>
                <c:pt idx="172">
                  <c:v>53.1</c:v>
                </c:pt>
                <c:pt idx="173">
                  <c:v>49</c:v>
                </c:pt>
                <c:pt idx="174">
                  <c:v>54.9</c:v>
                </c:pt>
                <c:pt idx="175">
                  <c:v>53.2</c:v>
                </c:pt>
                <c:pt idx="176">
                  <c:v>55.2</c:v>
                </c:pt>
                <c:pt idx="177">
                  <c:v>54.5</c:v>
                </c:pt>
                <c:pt idx="178">
                  <c:v>51.9</c:v>
                </c:pt>
                <c:pt idx="179">
                  <c:v>52.5</c:v>
                </c:pt>
                <c:pt idx="180">
                  <c:v>50.3</c:v>
                </c:pt>
                <c:pt idx="181">
                  <c:v>53.3</c:v>
                </c:pt>
                <c:pt idx="182">
                  <c:v>53.2</c:v>
                </c:pt>
                <c:pt idx="183">
                  <c:v>54.7</c:v>
                </c:pt>
                <c:pt idx="184">
                  <c:v>53.3</c:v>
                </c:pt>
                <c:pt idx="185">
                  <c:v>55.2</c:v>
                </c:pt>
                <c:pt idx="186">
                  <c:v>55.6</c:v>
                </c:pt>
                <c:pt idx="187">
                  <c:v>55.5</c:v>
                </c:pt>
                <c:pt idx="188">
                  <c:v>53.2</c:v>
                </c:pt>
                <c:pt idx="189">
                  <c:v>52.6</c:v>
                </c:pt>
                <c:pt idx="190">
                  <c:v>50.3</c:v>
                </c:pt>
                <c:pt idx="191">
                  <c:v>54.9</c:v>
                </c:pt>
                <c:pt idx="192">
                  <c:v>53.9</c:v>
                </c:pt>
                <c:pt idx="193">
                  <c:v>56.3</c:v>
                </c:pt>
                <c:pt idx="194">
                  <c:v>54.1</c:v>
                </c:pt>
                <c:pt idx="195">
                  <c:v>56</c:v>
                </c:pt>
                <c:pt idx="196">
                  <c:v>54.5</c:v>
                </c:pt>
                <c:pt idx="197">
                  <c:v>55.6</c:v>
                </c:pt>
                <c:pt idx="198">
                  <c:v>56.4</c:v>
                </c:pt>
                <c:pt idx="199">
                  <c:v>47.5</c:v>
                </c:pt>
                <c:pt idx="200">
                  <c:v>53.6</c:v>
                </c:pt>
                <c:pt idx="201">
                  <c:v>51.3</c:v>
                </c:pt>
                <c:pt idx="202">
                  <c:v>52.4</c:v>
                </c:pt>
                <c:pt idx="203">
                  <c:v>54.4</c:v>
                </c:pt>
                <c:pt idx="204">
                  <c:v>56</c:v>
                </c:pt>
                <c:pt idx="205">
                  <c:v>57.1</c:v>
                </c:pt>
                <c:pt idx="206">
                  <c:v>58.5</c:v>
                </c:pt>
                <c:pt idx="207">
                  <c:v>59.6</c:v>
                </c:pt>
                <c:pt idx="208">
                  <c:v>56.7</c:v>
                </c:pt>
                <c:pt idx="209">
                  <c:v>56</c:v>
                </c:pt>
                <c:pt idx="210">
                  <c:v>51.6</c:v>
                </c:pt>
                <c:pt idx="211">
                  <c:v>56.4</c:v>
                </c:pt>
                <c:pt idx="212">
                  <c:v>56.6</c:v>
                </c:pt>
                <c:pt idx="213">
                  <c:v>56.7</c:v>
                </c:pt>
                <c:pt idx="214">
                  <c:v>55.3</c:v>
                </c:pt>
                <c:pt idx="215">
                  <c:v>52.7</c:v>
                </c:pt>
                <c:pt idx="216">
                  <c:v>59.6</c:v>
                </c:pt>
                <c:pt idx="217">
                  <c:v>56</c:v>
                </c:pt>
                <c:pt idx="218">
                  <c:v>58.3</c:v>
                </c:pt>
                <c:pt idx="219">
                  <c:v>59.2</c:v>
                </c:pt>
                <c:pt idx="220">
                  <c:v>55</c:v>
                </c:pt>
                <c:pt idx="221">
                  <c:v>55.7</c:v>
                </c:pt>
                <c:pt idx="222">
                  <c:v>52.1</c:v>
                </c:pt>
                <c:pt idx="223">
                  <c:v>49.7</c:v>
                </c:pt>
                <c:pt idx="224">
                  <c:v>50.3</c:v>
                </c:pt>
                <c:pt idx="225">
                  <c:v>53</c:v>
                </c:pt>
                <c:pt idx="226">
                  <c:v>49.7</c:v>
                </c:pt>
                <c:pt idx="227">
                  <c:v>52.7</c:v>
                </c:pt>
                <c:pt idx="228">
                  <c:v>51.4</c:v>
                </c:pt>
                <c:pt idx="229">
                  <c:v>50.7</c:v>
                </c:pt>
                <c:pt idx="230">
                  <c:v>57.2</c:v>
                </c:pt>
                <c:pt idx="231">
                  <c:v>53.1</c:v>
                </c:pt>
                <c:pt idx="232">
                  <c:v>58.2</c:v>
                </c:pt>
                <c:pt idx="233">
                  <c:v>53.8</c:v>
                </c:pt>
                <c:pt idx="234">
                  <c:v>54.7</c:v>
                </c:pt>
                <c:pt idx="235">
                  <c:v>55.2</c:v>
                </c:pt>
                <c:pt idx="236">
                  <c:v>51.6</c:v>
                </c:pt>
                <c:pt idx="237">
                  <c:v>51.4</c:v>
                </c:pt>
                <c:pt idx="238">
                  <c:v>57.8</c:v>
                </c:pt>
                <c:pt idx="239">
                  <c:v>55.8</c:v>
                </c:pt>
                <c:pt idx="240">
                  <c:v>53.6</c:v>
                </c:pt>
                <c:pt idx="241">
                  <c:v>56.2</c:v>
                </c:pt>
                <c:pt idx="242">
                  <c:v>56.8</c:v>
                </c:pt>
                <c:pt idx="243">
                  <c:v>57</c:v>
                </c:pt>
                <c:pt idx="244">
                  <c:v>55.4</c:v>
                </c:pt>
                <c:pt idx="245">
                  <c:v>56.3</c:v>
                </c:pt>
                <c:pt idx="246">
                  <c:v>61.6</c:v>
                </c:pt>
                <c:pt idx="247">
                  <c:v>55</c:v>
                </c:pt>
                <c:pt idx="248">
                  <c:v>56.6</c:v>
                </c:pt>
                <c:pt idx="249">
                  <c:v>53.6</c:v>
                </c:pt>
                <c:pt idx="250">
                  <c:v>54.1</c:v>
                </c:pt>
                <c:pt idx="251">
                  <c:v>53.6</c:v>
                </c:pt>
                <c:pt idx="252">
                  <c:v>56.1</c:v>
                </c:pt>
                <c:pt idx="253">
                  <c:v>56.7</c:v>
                </c:pt>
                <c:pt idx="254">
                  <c:v>62.4</c:v>
                </c:pt>
                <c:pt idx="255">
                  <c:v>58.3</c:v>
                </c:pt>
                <c:pt idx="256">
                  <c:v>58</c:v>
                </c:pt>
                <c:pt idx="257">
                  <c:v>56.6</c:v>
                </c:pt>
                <c:pt idx="258">
                  <c:v>57.8</c:v>
                </c:pt>
                <c:pt idx="259">
                  <c:v>55.2</c:v>
                </c:pt>
                <c:pt idx="260">
                  <c:v>55.9</c:v>
                </c:pt>
              </c:numCache>
            </c:numRef>
          </c:val>
          <c:smooth val="0"/>
          <c:extLst>
            <c:ext xmlns:c16="http://schemas.microsoft.com/office/drawing/2014/chart" uri="{C3380CC4-5D6E-409C-BE32-E72D297353CC}">
              <c16:uniqueId val="{00000003-328F-2B4B-89F3-19D66B04AA23}"/>
            </c:ext>
          </c:extLst>
        </c:ser>
        <c:ser>
          <c:idx val="4"/>
          <c:order val="4"/>
          <c:spPr>
            <a:ln w="28575" cap="rnd">
              <a:solidFill>
                <a:schemeClr val="accent5"/>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Analysis'!$F$2:$F$262</c:f>
              <c:numCache>
                <c:formatCode>General</c:formatCode>
                <c:ptCount val="261"/>
                <c:pt idx="0">
                  <c:v>51</c:v>
                </c:pt>
                <c:pt idx="1">
                  <c:v>48.5</c:v>
                </c:pt>
                <c:pt idx="2">
                  <c:v>54</c:v>
                </c:pt>
                <c:pt idx="3">
                  <c:v>46.5</c:v>
                </c:pt>
                <c:pt idx="4">
                  <c:v>51</c:v>
                </c:pt>
                <c:pt idx="5">
                  <c:v>49</c:v>
                </c:pt>
                <c:pt idx="6">
                  <c:v>48.5</c:v>
                </c:pt>
                <c:pt idx="7">
                  <c:v>50.5</c:v>
                </c:pt>
                <c:pt idx="8">
                  <c:v>52.5</c:v>
                </c:pt>
                <c:pt idx="9">
                  <c:v>52.5</c:v>
                </c:pt>
                <c:pt idx="10">
                  <c:v>50</c:v>
                </c:pt>
                <c:pt idx="11">
                  <c:v>49.5</c:v>
                </c:pt>
                <c:pt idx="12">
                  <c:v>48</c:v>
                </c:pt>
                <c:pt idx="13">
                  <c:v>48</c:v>
                </c:pt>
                <c:pt idx="14">
                  <c:v>50.5</c:v>
                </c:pt>
                <c:pt idx="15">
                  <c:v>48.5</c:v>
                </c:pt>
                <c:pt idx="16">
                  <c:v>50</c:v>
                </c:pt>
                <c:pt idx="17">
                  <c:v>50.5</c:v>
                </c:pt>
                <c:pt idx="18">
                  <c:v>47</c:v>
                </c:pt>
                <c:pt idx="19">
                  <c:v>49.5</c:v>
                </c:pt>
                <c:pt idx="20">
                  <c:v>47.5</c:v>
                </c:pt>
                <c:pt idx="21">
                  <c:v>48.5</c:v>
                </c:pt>
                <c:pt idx="22">
                  <c:v>51.5</c:v>
                </c:pt>
                <c:pt idx="23">
                  <c:v>49.5</c:v>
                </c:pt>
                <c:pt idx="24">
                  <c:v>49.5</c:v>
                </c:pt>
                <c:pt idx="25">
                  <c:v>52</c:v>
                </c:pt>
                <c:pt idx="26">
                  <c:v>52</c:v>
                </c:pt>
                <c:pt idx="27">
                  <c:v>47.5</c:v>
                </c:pt>
                <c:pt idx="28">
                  <c:v>52.5</c:v>
                </c:pt>
                <c:pt idx="29">
                  <c:v>50</c:v>
                </c:pt>
                <c:pt idx="30">
                  <c:v>49.5</c:v>
                </c:pt>
                <c:pt idx="31">
                  <c:v>49.5</c:v>
                </c:pt>
                <c:pt idx="32">
                  <c:v>51.5</c:v>
                </c:pt>
                <c:pt idx="33">
                  <c:v>53.5</c:v>
                </c:pt>
                <c:pt idx="34">
                  <c:v>49.5</c:v>
                </c:pt>
                <c:pt idx="35">
                  <c:v>54</c:v>
                </c:pt>
                <c:pt idx="36">
                  <c:v>51</c:v>
                </c:pt>
                <c:pt idx="37">
                  <c:v>51</c:v>
                </c:pt>
                <c:pt idx="38">
                  <c:v>53.5</c:v>
                </c:pt>
                <c:pt idx="39">
                  <c:v>55</c:v>
                </c:pt>
                <c:pt idx="40">
                  <c:v>49.5</c:v>
                </c:pt>
                <c:pt idx="41">
                  <c:v>48.5</c:v>
                </c:pt>
                <c:pt idx="42">
                  <c:v>45.5</c:v>
                </c:pt>
                <c:pt idx="43">
                  <c:v>47</c:v>
                </c:pt>
                <c:pt idx="44">
                  <c:v>49</c:v>
                </c:pt>
                <c:pt idx="45">
                  <c:v>45.5</c:v>
                </c:pt>
                <c:pt idx="46">
                  <c:v>47.5</c:v>
                </c:pt>
                <c:pt idx="47">
                  <c:v>48.5</c:v>
                </c:pt>
                <c:pt idx="48">
                  <c:v>46</c:v>
                </c:pt>
                <c:pt idx="49">
                  <c:v>43.5</c:v>
                </c:pt>
                <c:pt idx="50">
                  <c:v>44.5</c:v>
                </c:pt>
                <c:pt idx="51">
                  <c:v>48</c:v>
                </c:pt>
                <c:pt idx="52">
                  <c:v>49.5</c:v>
                </c:pt>
                <c:pt idx="53">
                  <c:v>48.5</c:v>
                </c:pt>
                <c:pt idx="54">
                  <c:v>47.5</c:v>
                </c:pt>
                <c:pt idx="55">
                  <c:v>51.5</c:v>
                </c:pt>
                <c:pt idx="56">
                  <c:v>50</c:v>
                </c:pt>
                <c:pt idx="57">
                  <c:v>52.5</c:v>
                </c:pt>
                <c:pt idx="58">
                  <c:v>48.5</c:v>
                </c:pt>
                <c:pt idx="59">
                  <c:v>47.5</c:v>
                </c:pt>
                <c:pt idx="60">
                  <c:v>52</c:v>
                </c:pt>
                <c:pt idx="61">
                  <c:v>46</c:v>
                </c:pt>
                <c:pt idx="62">
                  <c:v>44.5</c:v>
                </c:pt>
                <c:pt idx="63">
                  <c:v>44</c:v>
                </c:pt>
                <c:pt idx="64">
                  <c:v>44</c:v>
                </c:pt>
                <c:pt idx="65">
                  <c:v>45.5</c:v>
                </c:pt>
                <c:pt idx="66">
                  <c:v>46.5</c:v>
                </c:pt>
                <c:pt idx="67">
                  <c:v>48.5</c:v>
                </c:pt>
                <c:pt idx="68">
                  <c:v>49.5</c:v>
                </c:pt>
                <c:pt idx="69">
                  <c:v>51</c:v>
                </c:pt>
                <c:pt idx="70">
                  <c:v>52.5</c:v>
                </c:pt>
                <c:pt idx="71">
                  <c:v>47</c:v>
                </c:pt>
                <c:pt idx="72">
                  <c:v>49.5</c:v>
                </c:pt>
                <c:pt idx="73">
                  <c:v>49</c:v>
                </c:pt>
                <c:pt idx="74">
                  <c:v>47.5</c:v>
                </c:pt>
                <c:pt idx="75">
                  <c:v>49</c:v>
                </c:pt>
                <c:pt idx="76">
                  <c:v>51</c:v>
                </c:pt>
                <c:pt idx="77">
                  <c:v>51.5</c:v>
                </c:pt>
                <c:pt idx="78">
                  <c:v>49.5</c:v>
                </c:pt>
                <c:pt idx="79">
                  <c:v>49</c:v>
                </c:pt>
                <c:pt idx="80">
                  <c:v>51.5</c:v>
                </c:pt>
                <c:pt idx="81">
                  <c:v>56.5</c:v>
                </c:pt>
                <c:pt idx="82">
                  <c:v>54</c:v>
                </c:pt>
                <c:pt idx="83">
                  <c:v>57.5</c:v>
                </c:pt>
                <c:pt idx="84">
                  <c:v>54</c:v>
                </c:pt>
                <c:pt idx="85">
                  <c:v>53</c:v>
                </c:pt>
                <c:pt idx="86">
                  <c:v>51.5</c:v>
                </c:pt>
                <c:pt idx="87">
                  <c:v>50</c:v>
                </c:pt>
                <c:pt idx="88">
                  <c:v>52.5</c:v>
                </c:pt>
                <c:pt idx="89">
                  <c:v>56</c:v>
                </c:pt>
                <c:pt idx="90">
                  <c:v>49.5</c:v>
                </c:pt>
                <c:pt idx="91">
                  <c:v>52</c:v>
                </c:pt>
                <c:pt idx="92">
                  <c:v>52.5</c:v>
                </c:pt>
                <c:pt idx="93">
                  <c:v>54.5</c:v>
                </c:pt>
                <c:pt idx="94">
                  <c:v>51.5</c:v>
                </c:pt>
                <c:pt idx="95">
                  <c:v>52</c:v>
                </c:pt>
                <c:pt idx="96">
                  <c:v>52.5</c:v>
                </c:pt>
                <c:pt idx="97">
                  <c:v>53.5</c:v>
                </c:pt>
                <c:pt idx="98">
                  <c:v>50</c:v>
                </c:pt>
                <c:pt idx="99">
                  <c:v>50</c:v>
                </c:pt>
                <c:pt idx="100">
                  <c:v>54</c:v>
                </c:pt>
                <c:pt idx="101">
                  <c:v>56</c:v>
                </c:pt>
                <c:pt idx="102">
                  <c:v>55</c:v>
                </c:pt>
                <c:pt idx="103">
                  <c:v>53</c:v>
                </c:pt>
                <c:pt idx="104">
                  <c:v>54</c:v>
                </c:pt>
                <c:pt idx="105">
                  <c:v>59</c:v>
                </c:pt>
                <c:pt idx="106">
                  <c:v>59</c:v>
                </c:pt>
                <c:pt idx="107">
                  <c:v>51.5</c:v>
                </c:pt>
                <c:pt idx="108">
                  <c:v>53</c:v>
                </c:pt>
                <c:pt idx="109">
                  <c:v>51.5</c:v>
                </c:pt>
                <c:pt idx="110">
                  <c:v>50.5</c:v>
                </c:pt>
                <c:pt idx="111">
                  <c:v>53</c:v>
                </c:pt>
                <c:pt idx="112">
                  <c:v>51.5</c:v>
                </c:pt>
                <c:pt idx="113">
                  <c:v>53.5</c:v>
                </c:pt>
                <c:pt idx="114">
                  <c:v>47</c:v>
                </c:pt>
                <c:pt idx="115">
                  <c:v>50.5</c:v>
                </c:pt>
                <c:pt idx="116">
                  <c:v>52</c:v>
                </c:pt>
                <c:pt idx="117">
                  <c:v>52</c:v>
                </c:pt>
                <c:pt idx="118">
                  <c:v>61</c:v>
                </c:pt>
                <c:pt idx="119">
                  <c:v>52.5</c:v>
                </c:pt>
                <c:pt idx="120">
                  <c:v>55</c:v>
                </c:pt>
                <c:pt idx="121">
                  <c:v>57</c:v>
                </c:pt>
                <c:pt idx="122">
                  <c:v>50</c:v>
                </c:pt>
                <c:pt idx="123">
                  <c:v>49.5</c:v>
                </c:pt>
                <c:pt idx="124">
                  <c:v>50.5</c:v>
                </c:pt>
                <c:pt idx="125">
                  <c:v>50.5</c:v>
                </c:pt>
                <c:pt idx="126">
                  <c:v>44.5</c:v>
                </c:pt>
                <c:pt idx="127">
                  <c:v>50</c:v>
                </c:pt>
                <c:pt idx="128">
                  <c:v>51.5</c:v>
                </c:pt>
                <c:pt idx="129">
                  <c:v>47</c:v>
                </c:pt>
                <c:pt idx="130">
                  <c:v>54</c:v>
                </c:pt>
                <c:pt idx="131">
                  <c:v>53</c:v>
                </c:pt>
                <c:pt idx="132">
                  <c:v>54.5</c:v>
                </c:pt>
                <c:pt idx="133">
                  <c:v>53.5</c:v>
                </c:pt>
                <c:pt idx="134">
                  <c:v>45.5</c:v>
                </c:pt>
                <c:pt idx="135">
                  <c:v>48</c:v>
                </c:pt>
                <c:pt idx="136">
                  <c:v>46</c:v>
                </c:pt>
                <c:pt idx="137">
                  <c:v>49</c:v>
                </c:pt>
                <c:pt idx="138">
                  <c:v>41.5</c:v>
                </c:pt>
                <c:pt idx="139">
                  <c:v>39</c:v>
                </c:pt>
                <c:pt idx="140">
                  <c:v>40</c:v>
                </c:pt>
                <c:pt idx="141">
                  <c:v>43</c:v>
                </c:pt>
                <c:pt idx="142">
                  <c:v>47</c:v>
                </c:pt>
                <c:pt idx="143">
                  <c:v>45</c:v>
                </c:pt>
                <c:pt idx="144">
                  <c:v>47</c:v>
                </c:pt>
                <c:pt idx="145">
                  <c:v>43</c:v>
                </c:pt>
                <c:pt idx="146">
                  <c:v>47.5</c:v>
                </c:pt>
                <c:pt idx="147">
                  <c:v>43</c:v>
                </c:pt>
                <c:pt idx="148">
                  <c:v>45.5</c:v>
                </c:pt>
                <c:pt idx="149">
                  <c:v>51.5</c:v>
                </c:pt>
                <c:pt idx="150">
                  <c:v>46.5</c:v>
                </c:pt>
                <c:pt idx="151">
                  <c:v>45</c:v>
                </c:pt>
                <c:pt idx="152">
                  <c:v>46.5</c:v>
                </c:pt>
                <c:pt idx="153">
                  <c:v>54.5</c:v>
                </c:pt>
                <c:pt idx="154">
                  <c:v>62.5</c:v>
                </c:pt>
                <c:pt idx="155">
                  <c:v>58.5</c:v>
                </c:pt>
                <c:pt idx="156">
                  <c:v>55.5</c:v>
                </c:pt>
                <c:pt idx="157">
                  <c:v>53.5</c:v>
                </c:pt>
                <c:pt idx="158">
                  <c:v>47</c:v>
                </c:pt>
                <c:pt idx="159">
                  <c:v>47.5</c:v>
                </c:pt>
                <c:pt idx="160">
                  <c:v>51.5</c:v>
                </c:pt>
                <c:pt idx="161">
                  <c:v>52.5</c:v>
                </c:pt>
                <c:pt idx="162">
                  <c:v>49</c:v>
                </c:pt>
                <c:pt idx="163">
                  <c:v>55.5</c:v>
                </c:pt>
                <c:pt idx="164">
                  <c:v>55.5</c:v>
                </c:pt>
                <c:pt idx="165">
                  <c:v>55.5</c:v>
                </c:pt>
                <c:pt idx="166">
                  <c:v>55</c:v>
                </c:pt>
                <c:pt idx="167">
                  <c:v>53.5</c:v>
                </c:pt>
                <c:pt idx="168">
                  <c:v>56.5</c:v>
                </c:pt>
                <c:pt idx="169">
                  <c:v>53.5</c:v>
                </c:pt>
                <c:pt idx="170">
                  <c:v>51.5</c:v>
                </c:pt>
                <c:pt idx="171">
                  <c:v>45.5</c:v>
                </c:pt>
                <c:pt idx="172">
                  <c:v>52.5</c:v>
                </c:pt>
                <c:pt idx="173">
                  <c:v>48.5</c:v>
                </c:pt>
                <c:pt idx="174">
                  <c:v>47</c:v>
                </c:pt>
                <c:pt idx="175">
                  <c:v>53.5</c:v>
                </c:pt>
                <c:pt idx="176">
                  <c:v>54</c:v>
                </c:pt>
                <c:pt idx="177">
                  <c:v>54</c:v>
                </c:pt>
                <c:pt idx="178">
                  <c:v>56</c:v>
                </c:pt>
                <c:pt idx="179">
                  <c:v>53</c:v>
                </c:pt>
                <c:pt idx="180">
                  <c:v>54.5</c:v>
                </c:pt>
                <c:pt idx="181">
                  <c:v>52.5</c:v>
                </c:pt>
                <c:pt idx="182">
                  <c:v>48.5</c:v>
                </c:pt>
                <c:pt idx="183">
                  <c:v>46.5</c:v>
                </c:pt>
                <c:pt idx="184">
                  <c:v>47</c:v>
                </c:pt>
                <c:pt idx="185">
                  <c:v>50</c:v>
                </c:pt>
                <c:pt idx="186">
                  <c:v>47</c:v>
                </c:pt>
                <c:pt idx="187">
                  <c:v>54</c:v>
                </c:pt>
                <c:pt idx="188">
                  <c:v>51.5</c:v>
                </c:pt>
                <c:pt idx="189">
                  <c:v>56</c:v>
                </c:pt>
                <c:pt idx="190">
                  <c:v>51.5</c:v>
                </c:pt>
                <c:pt idx="191">
                  <c:v>54.5</c:v>
                </c:pt>
                <c:pt idx="192">
                  <c:v>53.5</c:v>
                </c:pt>
                <c:pt idx="193">
                  <c:v>56</c:v>
                </c:pt>
                <c:pt idx="194">
                  <c:v>54.5</c:v>
                </c:pt>
                <c:pt idx="195">
                  <c:v>54.5</c:v>
                </c:pt>
                <c:pt idx="196">
                  <c:v>54</c:v>
                </c:pt>
                <c:pt idx="197">
                  <c:v>48</c:v>
                </c:pt>
                <c:pt idx="198">
                  <c:v>50.5</c:v>
                </c:pt>
                <c:pt idx="199">
                  <c:v>50.5</c:v>
                </c:pt>
                <c:pt idx="200">
                  <c:v>48</c:v>
                </c:pt>
                <c:pt idx="201">
                  <c:v>55.5</c:v>
                </c:pt>
                <c:pt idx="202">
                  <c:v>55.5</c:v>
                </c:pt>
                <c:pt idx="203">
                  <c:v>53.5</c:v>
                </c:pt>
                <c:pt idx="204">
                  <c:v>51</c:v>
                </c:pt>
                <c:pt idx="205">
                  <c:v>51</c:v>
                </c:pt>
                <c:pt idx="206">
                  <c:v>52</c:v>
                </c:pt>
                <c:pt idx="207">
                  <c:v>49.5</c:v>
                </c:pt>
                <c:pt idx="208">
                  <c:v>55.5</c:v>
                </c:pt>
                <c:pt idx="209">
                  <c:v>50</c:v>
                </c:pt>
                <c:pt idx="210">
                  <c:v>52.5</c:v>
                </c:pt>
                <c:pt idx="211">
                  <c:v>54.5</c:v>
                </c:pt>
                <c:pt idx="212">
                  <c:v>49.5</c:v>
                </c:pt>
                <c:pt idx="213">
                  <c:v>51</c:v>
                </c:pt>
                <c:pt idx="214">
                  <c:v>51</c:v>
                </c:pt>
                <c:pt idx="215">
                  <c:v>55</c:v>
                </c:pt>
                <c:pt idx="216">
                  <c:v>57</c:v>
                </c:pt>
                <c:pt idx="217">
                  <c:v>54.5</c:v>
                </c:pt>
                <c:pt idx="218">
                  <c:v>51</c:v>
                </c:pt>
                <c:pt idx="219">
                  <c:v>52.5</c:v>
                </c:pt>
                <c:pt idx="220">
                  <c:v>54.5</c:v>
                </c:pt>
                <c:pt idx="221">
                  <c:v>53</c:v>
                </c:pt>
                <c:pt idx="222">
                  <c:v>51.5</c:v>
                </c:pt>
                <c:pt idx="223">
                  <c:v>52.5</c:v>
                </c:pt>
                <c:pt idx="224">
                  <c:v>52.5</c:v>
                </c:pt>
                <c:pt idx="225">
                  <c:v>54</c:v>
                </c:pt>
                <c:pt idx="226">
                  <c:v>54</c:v>
                </c:pt>
                <c:pt idx="227">
                  <c:v>55.5</c:v>
                </c:pt>
                <c:pt idx="228">
                  <c:v>54</c:v>
                </c:pt>
                <c:pt idx="229">
                  <c:v>48</c:v>
                </c:pt>
                <c:pt idx="230">
                  <c:v>51.5</c:v>
                </c:pt>
                <c:pt idx="231">
                  <c:v>52</c:v>
                </c:pt>
                <c:pt idx="232">
                  <c:v>51.5</c:v>
                </c:pt>
                <c:pt idx="233">
                  <c:v>52</c:v>
                </c:pt>
                <c:pt idx="234">
                  <c:v>48</c:v>
                </c:pt>
                <c:pt idx="235">
                  <c:v>52</c:v>
                </c:pt>
                <c:pt idx="236">
                  <c:v>48.5</c:v>
                </c:pt>
                <c:pt idx="237">
                  <c:v>52.5</c:v>
                </c:pt>
                <c:pt idx="238">
                  <c:v>54</c:v>
                </c:pt>
                <c:pt idx="239">
                  <c:v>57.5</c:v>
                </c:pt>
                <c:pt idx="240">
                  <c:v>56.5</c:v>
                </c:pt>
                <c:pt idx="241">
                  <c:v>53.5</c:v>
                </c:pt>
                <c:pt idx="242">
                  <c:v>51.5</c:v>
                </c:pt>
                <c:pt idx="243">
                  <c:v>52.5</c:v>
                </c:pt>
                <c:pt idx="244">
                  <c:v>54.5</c:v>
                </c:pt>
                <c:pt idx="245">
                  <c:v>53.5</c:v>
                </c:pt>
                <c:pt idx="246">
                  <c:v>49</c:v>
                </c:pt>
                <c:pt idx="247">
                  <c:v>53.5</c:v>
                </c:pt>
                <c:pt idx="248">
                  <c:v>53.5</c:v>
                </c:pt>
                <c:pt idx="249">
                  <c:v>57</c:v>
                </c:pt>
                <c:pt idx="250">
                  <c:v>57.5</c:v>
                </c:pt>
                <c:pt idx="251">
                  <c:v>53.5</c:v>
                </c:pt>
                <c:pt idx="252">
                  <c:v>53.5</c:v>
                </c:pt>
                <c:pt idx="253">
                  <c:v>53.5</c:v>
                </c:pt>
                <c:pt idx="254">
                  <c:v>54.5</c:v>
                </c:pt>
                <c:pt idx="255">
                  <c:v>56</c:v>
                </c:pt>
                <c:pt idx="256">
                  <c:v>57.5</c:v>
                </c:pt>
                <c:pt idx="257">
                  <c:v>51.5</c:v>
                </c:pt>
                <c:pt idx="258">
                  <c:v>49</c:v>
                </c:pt>
                <c:pt idx="259">
                  <c:v>51</c:v>
                </c:pt>
                <c:pt idx="260">
                  <c:v>50</c:v>
                </c:pt>
              </c:numCache>
            </c:numRef>
          </c:val>
          <c:smooth val="0"/>
          <c:extLst>
            <c:ext xmlns:c16="http://schemas.microsoft.com/office/drawing/2014/chart" uri="{C3380CC4-5D6E-409C-BE32-E72D297353CC}">
              <c16:uniqueId val="{00000004-328F-2B4B-89F3-19D66B04AA23}"/>
            </c:ext>
          </c:extLst>
        </c:ser>
        <c:ser>
          <c:idx val="5"/>
          <c:order val="5"/>
          <c:spPr>
            <a:ln w="28575" cap="rnd">
              <a:solidFill>
                <a:schemeClr val="accent6"/>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Analysis'!$G$2:$G$262</c:f>
              <c:numCache>
                <c:formatCode>General</c:formatCode>
                <c:ptCount val="261"/>
                <c:pt idx="54">
                  <c:v>53</c:v>
                </c:pt>
                <c:pt idx="55">
                  <c:v>53</c:v>
                </c:pt>
                <c:pt idx="56">
                  <c:v>52</c:v>
                </c:pt>
                <c:pt idx="57">
                  <c:v>51.5</c:v>
                </c:pt>
                <c:pt idx="58">
                  <c:v>52</c:v>
                </c:pt>
                <c:pt idx="59">
                  <c:v>53.5</c:v>
                </c:pt>
                <c:pt idx="60">
                  <c:v>52.5</c:v>
                </c:pt>
                <c:pt idx="61">
                  <c:v>53</c:v>
                </c:pt>
                <c:pt idx="62">
                  <c:v>52.5</c:v>
                </c:pt>
                <c:pt idx="63">
                  <c:v>53.5</c:v>
                </c:pt>
                <c:pt idx="64">
                  <c:v>52.5</c:v>
                </c:pt>
                <c:pt idx="65">
                  <c:v>52.5</c:v>
                </c:pt>
                <c:pt idx="66">
                  <c:v>52</c:v>
                </c:pt>
                <c:pt idx="67">
                  <c:v>52.5</c:v>
                </c:pt>
                <c:pt idx="68">
                  <c:v>52</c:v>
                </c:pt>
                <c:pt idx="69">
                  <c:v>50.5</c:v>
                </c:pt>
                <c:pt idx="70">
                  <c:v>52</c:v>
                </c:pt>
                <c:pt idx="71">
                  <c:v>51.5</c:v>
                </c:pt>
                <c:pt idx="72">
                  <c:v>53.5</c:v>
                </c:pt>
                <c:pt idx="73">
                  <c:v>52.5</c:v>
                </c:pt>
                <c:pt idx="74">
                  <c:v>55</c:v>
                </c:pt>
                <c:pt idx="75">
                  <c:v>53</c:v>
                </c:pt>
                <c:pt idx="76">
                  <c:v>53</c:v>
                </c:pt>
                <c:pt idx="77">
                  <c:v>52</c:v>
                </c:pt>
                <c:pt idx="78">
                  <c:v>56.5</c:v>
                </c:pt>
                <c:pt idx="79">
                  <c:v>55.5</c:v>
                </c:pt>
                <c:pt idx="80">
                  <c:v>55</c:v>
                </c:pt>
                <c:pt idx="81">
                  <c:v>58</c:v>
                </c:pt>
                <c:pt idx="82">
                  <c:v>56</c:v>
                </c:pt>
                <c:pt idx="83">
                  <c:v>57.5</c:v>
                </c:pt>
                <c:pt idx="84">
                  <c:v>58</c:v>
                </c:pt>
                <c:pt idx="85">
                  <c:v>57</c:v>
                </c:pt>
                <c:pt idx="86">
                  <c:v>55.5</c:v>
                </c:pt>
                <c:pt idx="87">
                  <c:v>56</c:v>
                </c:pt>
                <c:pt idx="88">
                  <c:v>55</c:v>
                </c:pt>
                <c:pt idx="89">
                  <c:v>55.5</c:v>
                </c:pt>
                <c:pt idx="90">
                  <c:v>52.5</c:v>
                </c:pt>
                <c:pt idx="91">
                  <c:v>52.5</c:v>
                </c:pt>
                <c:pt idx="92">
                  <c:v>53</c:v>
                </c:pt>
                <c:pt idx="93">
                  <c:v>53</c:v>
                </c:pt>
                <c:pt idx="94">
                  <c:v>53.5</c:v>
                </c:pt>
                <c:pt idx="95">
                  <c:v>56.5</c:v>
                </c:pt>
                <c:pt idx="96">
                  <c:v>57</c:v>
                </c:pt>
                <c:pt idx="97">
                  <c:v>55</c:v>
                </c:pt>
                <c:pt idx="98">
                  <c:v>56</c:v>
                </c:pt>
                <c:pt idx="99">
                  <c:v>58.5</c:v>
                </c:pt>
                <c:pt idx="100">
                  <c:v>60.5</c:v>
                </c:pt>
                <c:pt idx="101">
                  <c:v>56.5</c:v>
                </c:pt>
                <c:pt idx="102">
                  <c:v>54.5</c:v>
                </c:pt>
                <c:pt idx="103">
                  <c:v>52.5</c:v>
                </c:pt>
                <c:pt idx="104">
                  <c:v>54</c:v>
                </c:pt>
                <c:pt idx="105">
                  <c:v>54.5</c:v>
                </c:pt>
                <c:pt idx="106">
                  <c:v>56.5</c:v>
                </c:pt>
                <c:pt idx="107">
                  <c:v>56</c:v>
                </c:pt>
                <c:pt idx="108">
                  <c:v>54.5</c:v>
                </c:pt>
                <c:pt idx="109">
                  <c:v>53.5</c:v>
                </c:pt>
                <c:pt idx="110">
                  <c:v>54</c:v>
                </c:pt>
                <c:pt idx="111">
                  <c:v>54.5</c:v>
                </c:pt>
                <c:pt idx="112">
                  <c:v>50</c:v>
                </c:pt>
                <c:pt idx="113">
                  <c:v>51</c:v>
                </c:pt>
                <c:pt idx="114">
                  <c:v>53.5</c:v>
                </c:pt>
                <c:pt idx="115">
                  <c:v>52.5</c:v>
                </c:pt>
                <c:pt idx="116">
                  <c:v>50</c:v>
                </c:pt>
                <c:pt idx="117">
                  <c:v>51</c:v>
                </c:pt>
                <c:pt idx="118">
                  <c:v>49.5</c:v>
                </c:pt>
                <c:pt idx="119">
                  <c:v>50.5</c:v>
                </c:pt>
                <c:pt idx="120">
                  <c:v>51.5</c:v>
                </c:pt>
                <c:pt idx="121">
                  <c:v>50.5</c:v>
                </c:pt>
                <c:pt idx="122">
                  <c:v>50.5</c:v>
                </c:pt>
                <c:pt idx="123">
                  <c:v>50</c:v>
                </c:pt>
                <c:pt idx="124">
                  <c:v>51.5</c:v>
                </c:pt>
                <c:pt idx="125">
                  <c:v>52.5</c:v>
                </c:pt>
                <c:pt idx="126">
                  <c:v>49</c:v>
                </c:pt>
                <c:pt idx="127">
                  <c:v>50</c:v>
                </c:pt>
                <c:pt idx="128">
                  <c:v>49</c:v>
                </c:pt>
                <c:pt idx="129">
                  <c:v>56</c:v>
                </c:pt>
                <c:pt idx="130">
                  <c:v>51</c:v>
                </c:pt>
                <c:pt idx="131">
                  <c:v>50.5</c:v>
                </c:pt>
                <c:pt idx="132">
                  <c:v>53.5</c:v>
                </c:pt>
                <c:pt idx="133">
                  <c:v>55.5</c:v>
                </c:pt>
                <c:pt idx="134">
                  <c:v>53.5</c:v>
                </c:pt>
                <c:pt idx="135">
                  <c:v>48</c:v>
                </c:pt>
                <c:pt idx="136">
                  <c:v>49.5</c:v>
                </c:pt>
                <c:pt idx="137">
                  <c:v>48</c:v>
                </c:pt>
                <c:pt idx="138">
                  <c:v>51.5</c:v>
                </c:pt>
                <c:pt idx="139">
                  <c:v>48</c:v>
                </c:pt>
                <c:pt idx="140">
                  <c:v>48</c:v>
                </c:pt>
                <c:pt idx="141">
                  <c:v>45.5</c:v>
                </c:pt>
                <c:pt idx="142">
                  <c:v>50</c:v>
                </c:pt>
                <c:pt idx="143">
                  <c:v>46</c:v>
                </c:pt>
                <c:pt idx="144">
                  <c:v>50</c:v>
                </c:pt>
                <c:pt idx="145">
                  <c:v>49</c:v>
                </c:pt>
                <c:pt idx="146">
                  <c:v>50</c:v>
                </c:pt>
                <c:pt idx="147">
                  <c:v>50.5</c:v>
                </c:pt>
                <c:pt idx="148">
                  <c:v>48.5</c:v>
                </c:pt>
                <c:pt idx="149">
                  <c:v>50.5</c:v>
                </c:pt>
                <c:pt idx="150">
                  <c:v>50.5</c:v>
                </c:pt>
                <c:pt idx="151">
                  <c:v>53.5</c:v>
                </c:pt>
                <c:pt idx="152">
                  <c:v>49.5</c:v>
                </c:pt>
                <c:pt idx="153">
                  <c:v>53.5</c:v>
                </c:pt>
                <c:pt idx="154">
                  <c:v>53</c:v>
                </c:pt>
                <c:pt idx="155">
                  <c:v>53</c:v>
                </c:pt>
                <c:pt idx="156">
                  <c:v>52</c:v>
                </c:pt>
                <c:pt idx="157">
                  <c:v>51</c:v>
                </c:pt>
                <c:pt idx="158">
                  <c:v>55</c:v>
                </c:pt>
                <c:pt idx="159">
                  <c:v>51</c:v>
                </c:pt>
                <c:pt idx="160">
                  <c:v>52.5</c:v>
                </c:pt>
                <c:pt idx="161">
                  <c:v>51.5</c:v>
                </c:pt>
                <c:pt idx="162">
                  <c:v>53.5</c:v>
                </c:pt>
                <c:pt idx="163">
                  <c:v>52</c:v>
                </c:pt>
                <c:pt idx="164">
                  <c:v>51.5</c:v>
                </c:pt>
                <c:pt idx="165">
                  <c:v>53</c:v>
                </c:pt>
                <c:pt idx="166">
                  <c:v>54</c:v>
                </c:pt>
                <c:pt idx="167">
                  <c:v>52</c:v>
                </c:pt>
                <c:pt idx="168">
                  <c:v>50.5</c:v>
                </c:pt>
                <c:pt idx="169">
                  <c:v>53</c:v>
                </c:pt>
                <c:pt idx="170">
                  <c:v>49.5</c:v>
                </c:pt>
                <c:pt idx="171">
                  <c:v>52</c:v>
                </c:pt>
                <c:pt idx="172">
                  <c:v>50</c:v>
                </c:pt>
                <c:pt idx="173">
                  <c:v>51.5</c:v>
                </c:pt>
                <c:pt idx="174">
                  <c:v>51</c:v>
                </c:pt>
                <c:pt idx="175">
                  <c:v>49.5</c:v>
                </c:pt>
                <c:pt idx="176">
                  <c:v>49.5</c:v>
                </c:pt>
                <c:pt idx="177">
                  <c:v>51.5</c:v>
                </c:pt>
                <c:pt idx="178">
                  <c:v>53</c:v>
                </c:pt>
                <c:pt idx="179">
                  <c:v>51</c:v>
                </c:pt>
                <c:pt idx="180">
                  <c:v>49.5</c:v>
                </c:pt>
                <c:pt idx="181">
                  <c:v>51.5</c:v>
                </c:pt>
                <c:pt idx="182">
                  <c:v>51.5</c:v>
                </c:pt>
                <c:pt idx="183">
                  <c:v>51.5</c:v>
                </c:pt>
                <c:pt idx="184">
                  <c:v>49</c:v>
                </c:pt>
                <c:pt idx="185">
                  <c:v>48.5</c:v>
                </c:pt>
                <c:pt idx="186">
                  <c:v>52.5</c:v>
                </c:pt>
                <c:pt idx="187">
                  <c:v>51.5</c:v>
                </c:pt>
                <c:pt idx="188">
                  <c:v>53</c:v>
                </c:pt>
                <c:pt idx="189">
                  <c:v>51</c:v>
                </c:pt>
                <c:pt idx="190">
                  <c:v>52</c:v>
                </c:pt>
                <c:pt idx="191">
                  <c:v>51.5</c:v>
                </c:pt>
                <c:pt idx="192">
                  <c:v>52.5</c:v>
                </c:pt>
                <c:pt idx="193">
                  <c:v>54.5</c:v>
                </c:pt>
                <c:pt idx="194">
                  <c:v>50</c:v>
                </c:pt>
                <c:pt idx="195">
                  <c:v>49</c:v>
                </c:pt>
                <c:pt idx="196">
                  <c:v>51</c:v>
                </c:pt>
                <c:pt idx="197">
                  <c:v>51.5</c:v>
                </c:pt>
                <c:pt idx="198">
                  <c:v>52.5</c:v>
                </c:pt>
                <c:pt idx="199">
                  <c:v>53</c:v>
                </c:pt>
                <c:pt idx="200">
                  <c:v>52</c:v>
                </c:pt>
                <c:pt idx="201">
                  <c:v>50.5</c:v>
                </c:pt>
                <c:pt idx="202">
                  <c:v>50</c:v>
                </c:pt>
                <c:pt idx="203">
                  <c:v>51</c:v>
                </c:pt>
                <c:pt idx="204">
                  <c:v>51.5</c:v>
                </c:pt>
                <c:pt idx="205">
                  <c:v>52.5</c:v>
                </c:pt>
                <c:pt idx="206">
                  <c:v>52</c:v>
                </c:pt>
                <c:pt idx="207">
                  <c:v>49.5</c:v>
                </c:pt>
                <c:pt idx="208">
                  <c:v>54.5</c:v>
                </c:pt>
                <c:pt idx="209">
                  <c:v>52.5</c:v>
                </c:pt>
                <c:pt idx="210">
                  <c:v>54</c:v>
                </c:pt>
                <c:pt idx="211">
                  <c:v>55</c:v>
                </c:pt>
                <c:pt idx="212">
                  <c:v>54</c:v>
                </c:pt>
                <c:pt idx="213">
                  <c:v>53.5</c:v>
                </c:pt>
                <c:pt idx="214">
                  <c:v>50</c:v>
                </c:pt>
                <c:pt idx="215">
                  <c:v>51.5</c:v>
                </c:pt>
                <c:pt idx="216">
                  <c:v>53</c:v>
                </c:pt>
                <c:pt idx="217">
                  <c:v>52.5</c:v>
                </c:pt>
                <c:pt idx="218">
                  <c:v>52.5</c:v>
                </c:pt>
                <c:pt idx="219">
                  <c:v>52</c:v>
                </c:pt>
                <c:pt idx="220">
                  <c:v>53</c:v>
                </c:pt>
                <c:pt idx="221">
                  <c:v>48.5</c:v>
                </c:pt>
                <c:pt idx="222">
                  <c:v>51.5</c:v>
                </c:pt>
                <c:pt idx="223">
                  <c:v>50.5</c:v>
                </c:pt>
                <c:pt idx="224">
                  <c:v>51</c:v>
                </c:pt>
                <c:pt idx="225">
                  <c:v>51</c:v>
                </c:pt>
                <c:pt idx="226">
                  <c:v>52.5</c:v>
                </c:pt>
                <c:pt idx="227">
                  <c:v>54</c:v>
                </c:pt>
                <c:pt idx="228">
                  <c:v>51</c:v>
                </c:pt>
                <c:pt idx="229">
                  <c:v>51.5</c:v>
                </c:pt>
                <c:pt idx="230">
                  <c:v>51</c:v>
                </c:pt>
                <c:pt idx="231">
                  <c:v>50.5</c:v>
                </c:pt>
                <c:pt idx="232">
                  <c:v>52</c:v>
                </c:pt>
                <c:pt idx="233">
                  <c:v>52</c:v>
                </c:pt>
                <c:pt idx="234">
                  <c:v>52.5</c:v>
                </c:pt>
                <c:pt idx="235">
                  <c:v>50.5</c:v>
                </c:pt>
                <c:pt idx="236">
                  <c:v>51.5</c:v>
                </c:pt>
                <c:pt idx="237">
                  <c:v>53</c:v>
                </c:pt>
                <c:pt idx="238">
                  <c:v>51.5</c:v>
                </c:pt>
                <c:pt idx="239">
                  <c:v>52.5</c:v>
                </c:pt>
                <c:pt idx="240">
                  <c:v>51</c:v>
                </c:pt>
                <c:pt idx="241">
                  <c:v>50.5</c:v>
                </c:pt>
                <c:pt idx="242">
                  <c:v>58</c:v>
                </c:pt>
                <c:pt idx="243">
                  <c:v>58</c:v>
                </c:pt>
                <c:pt idx="244">
                  <c:v>54</c:v>
                </c:pt>
                <c:pt idx="245">
                  <c:v>55.5</c:v>
                </c:pt>
                <c:pt idx="246">
                  <c:v>55.5</c:v>
                </c:pt>
                <c:pt idx="247">
                  <c:v>55.5</c:v>
                </c:pt>
                <c:pt idx="248">
                  <c:v>58.5</c:v>
                </c:pt>
                <c:pt idx="249">
                  <c:v>54.5</c:v>
                </c:pt>
                <c:pt idx="250">
                  <c:v>58.5</c:v>
                </c:pt>
                <c:pt idx="251">
                  <c:v>55.5</c:v>
                </c:pt>
                <c:pt idx="252">
                  <c:v>53</c:v>
                </c:pt>
                <c:pt idx="253">
                  <c:v>56</c:v>
                </c:pt>
                <c:pt idx="254">
                  <c:v>57</c:v>
                </c:pt>
                <c:pt idx="255">
                  <c:v>57.5</c:v>
                </c:pt>
                <c:pt idx="256">
                  <c:v>56.5</c:v>
                </c:pt>
                <c:pt idx="257">
                  <c:v>51.5</c:v>
                </c:pt>
                <c:pt idx="258">
                  <c:v>51.5</c:v>
                </c:pt>
                <c:pt idx="259">
                  <c:v>53.5</c:v>
                </c:pt>
                <c:pt idx="260">
                  <c:v>52</c:v>
                </c:pt>
              </c:numCache>
            </c:numRef>
          </c:val>
          <c:smooth val="0"/>
          <c:extLst>
            <c:ext xmlns:c16="http://schemas.microsoft.com/office/drawing/2014/chart" uri="{C3380CC4-5D6E-409C-BE32-E72D297353CC}">
              <c16:uniqueId val="{00000005-328F-2B4B-89F3-19D66B04AA23}"/>
            </c:ext>
          </c:extLst>
        </c:ser>
        <c:ser>
          <c:idx val="6"/>
          <c:order val="6"/>
          <c:spPr>
            <a:ln w="28575" cap="rnd">
              <a:solidFill>
                <a:schemeClr val="accent1">
                  <a:lumMod val="60000"/>
                </a:schemeClr>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Analysis'!$H$2:$H$262</c:f>
              <c:numCache>
                <c:formatCode>General</c:formatCode>
                <c:ptCount val="261"/>
                <c:pt idx="0">
                  <c:v>56.5</c:v>
                </c:pt>
                <c:pt idx="1">
                  <c:v>62</c:v>
                </c:pt>
                <c:pt idx="2">
                  <c:v>63</c:v>
                </c:pt>
                <c:pt idx="3">
                  <c:v>66</c:v>
                </c:pt>
                <c:pt idx="4">
                  <c:v>64.5</c:v>
                </c:pt>
                <c:pt idx="5">
                  <c:v>67</c:v>
                </c:pt>
                <c:pt idx="6">
                  <c:v>61.5</c:v>
                </c:pt>
                <c:pt idx="7">
                  <c:v>59.5</c:v>
                </c:pt>
                <c:pt idx="8">
                  <c:v>64</c:v>
                </c:pt>
                <c:pt idx="9">
                  <c:v>66.5</c:v>
                </c:pt>
                <c:pt idx="10">
                  <c:v>63.5</c:v>
                </c:pt>
                <c:pt idx="11">
                  <c:v>69</c:v>
                </c:pt>
                <c:pt idx="12">
                  <c:v>60.5</c:v>
                </c:pt>
                <c:pt idx="13">
                  <c:v>62.5</c:v>
                </c:pt>
                <c:pt idx="14">
                  <c:v>65</c:v>
                </c:pt>
                <c:pt idx="15">
                  <c:v>65.5</c:v>
                </c:pt>
                <c:pt idx="16">
                  <c:v>63</c:v>
                </c:pt>
                <c:pt idx="17">
                  <c:v>64.5</c:v>
                </c:pt>
                <c:pt idx="18">
                  <c:v>61</c:v>
                </c:pt>
                <c:pt idx="19">
                  <c:v>60.5</c:v>
                </c:pt>
                <c:pt idx="20">
                  <c:v>61.5</c:v>
                </c:pt>
                <c:pt idx="21">
                  <c:v>63</c:v>
                </c:pt>
                <c:pt idx="22">
                  <c:v>61</c:v>
                </c:pt>
                <c:pt idx="23">
                  <c:v>61</c:v>
                </c:pt>
                <c:pt idx="24">
                  <c:v>61</c:v>
                </c:pt>
                <c:pt idx="25">
                  <c:v>63</c:v>
                </c:pt>
                <c:pt idx="26">
                  <c:v>61.5</c:v>
                </c:pt>
                <c:pt idx="27">
                  <c:v>58</c:v>
                </c:pt>
                <c:pt idx="28">
                  <c:v>62.5</c:v>
                </c:pt>
                <c:pt idx="29">
                  <c:v>61.5</c:v>
                </c:pt>
                <c:pt idx="30">
                  <c:v>67</c:v>
                </c:pt>
                <c:pt idx="31">
                  <c:v>66.5</c:v>
                </c:pt>
                <c:pt idx="32">
                  <c:v>60.5</c:v>
                </c:pt>
                <c:pt idx="33">
                  <c:v>64</c:v>
                </c:pt>
                <c:pt idx="34">
                  <c:v>63</c:v>
                </c:pt>
                <c:pt idx="35">
                  <c:v>66.5</c:v>
                </c:pt>
                <c:pt idx="36">
                  <c:v>68</c:v>
                </c:pt>
                <c:pt idx="37">
                  <c:v>61.5</c:v>
                </c:pt>
                <c:pt idx="38">
                  <c:v>65</c:v>
                </c:pt>
                <c:pt idx="39">
                  <c:v>67.5</c:v>
                </c:pt>
                <c:pt idx="40">
                  <c:v>66</c:v>
                </c:pt>
                <c:pt idx="41">
                  <c:v>65</c:v>
                </c:pt>
                <c:pt idx="42">
                  <c:v>67.5</c:v>
                </c:pt>
                <c:pt idx="43">
                  <c:v>65</c:v>
                </c:pt>
                <c:pt idx="44">
                  <c:v>69</c:v>
                </c:pt>
                <c:pt idx="45">
                  <c:v>64</c:v>
                </c:pt>
                <c:pt idx="46">
                  <c:v>63.5</c:v>
                </c:pt>
                <c:pt idx="47">
                  <c:v>65</c:v>
                </c:pt>
                <c:pt idx="48">
                  <c:v>61.5</c:v>
                </c:pt>
                <c:pt idx="49">
                  <c:v>65.5</c:v>
                </c:pt>
                <c:pt idx="50">
                  <c:v>64</c:v>
                </c:pt>
                <c:pt idx="51">
                  <c:v>68.5</c:v>
                </c:pt>
                <c:pt idx="52">
                  <c:v>67</c:v>
                </c:pt>
                <c:pt idx="53">
                  <c:v>66.5</c:v>
                </c:pt>
                <c:pt idx="54">
                  <c:v>64.5</c:v>
                </c:pt>
                <c:pt idx="55">
                  <c:v>66.5</c:v>
                </c:pt>
                <c:pt idx="56">
                  <c:v>65.5</c:v>
                </c:pt>
                <c:pt idx="57">
                  <c:v>63</c:v>
                </c:pt>
                <c:pt idx="58">
                  <c:v>65</c:v>
                </c:pt>
                <c:pt idx="59">
                  <c:v>66</c:v>
                </c:pt>
                <c:pt idx="60">
                  <c:v>66</c:v>
                </c:pt>
                <c:pt idx="61">
                  <c:v>62</c:v>
                </c:pt>
                <c:pt idx="62">
                  <c:v>66</c:v>
                </c:pt>
                <c:pt idx="63">
                  <c:v>64.5</c:v>
                </c:pt>
                <c:pt idx="64">
                  <c:v>61</c:v>
                </c:pt>
                <c:pt idx="65">
                  <c:v>63</c:v>
                </c:pt>
                <c:pt idx="66">
                  <c:v>64.5</c:v>
                </c:pt>
                <c:pt idx="67">
                  <c:v>66.5</c:v>
                </c:pt>
                <c:pt idx="68">
                  <c:v>66</c:v>
                </c:pt>
                <c:pt idx="69">
                  <c:v>62.5</c:v>
                </c:pt>
                <c:pt idx="70">
                  <c:v>63</c:v>
                </c:pt>
                <c:pt idx="71">
                  <c:v>62</c:v>
                </c:pt>
                <c:pt idx="72">
                  <c:v>60</c:v>
                </c:pt>
                <c:pt idx="73">
                  <c:v>62</c:v>
                </c:pt>
                <c:pt idx="74">
                  <c:v>60.5</c:v>
                </c:pt>
                <c:pt idx="75">
                  <c:v>60</c:v>
                </c:pt>
                <c:pt idx="76">
                  <c:v>62</c:v>
                </c:pt>
                <c:pt idx="77">
                  <c:v>62</c:v>
                </c:pt>
                <c:pt idx="78">
                  <c:v>59</c:v>
                </c:pt>
                <c:pt idx="79">
                  <c:v>58</c:v>
                </c:pt>
                <c:pt idx="80">
                  <c:v>60.5</c:v>
                </c:pt>
                <c:pt idx="81">
                  <c:v>58</c:v>
                </c:pt>
                <c:pt idx="82">
                  <c:v>60</c:v>
                </c:pt>
                <c:pt idx="83">
                  <c:v>60.5</c:v>
                </c:pt>
                <c:pt idx="84">
                  <c:v>64</c:v>
                </c:pt>
                <c:pt idx="85">
                  <c:v>62.5</c:v>
                </c:pt>
                <c:pt idx="86">
                  <c:v>61.5</c:v>
                </c:pt>
                <c:pt idx="87">
                  <c:v>60.5</c:v>
                </c:pt>
                <c:pt idx="88">
                  <c:v>61.5</c:v>
                </c:pt>
                <c:pt idx="89">
                  <c:v>64</c:v>
                </c:pt>
                <c:pt idx="90">
                  <c:v>64.5</c:v>
                </c:pt>
                <c:pt idx="91">
                  <c:v>64.5</c:v>
                </c:pt>
                <c:pt idx="92">
                  <c:v>64.5</c:v>
                </c:pt>
                <c:pt idx="93">
                  <c:v>60.5</c:v>
                </c:pt>
                <c:pt idx="94">
                  <c:v>63</c:v>
                </c:pt>
                <c:pt idx="95">
                  <c:v>64.5</c:v>
                </c:pt>
                <c:pt idx="96">
                  <c:v>64</c:v>
                </c:pt>
                <c:pt idx="97">
                  <c:v>67</c:v>
                </c:pt>
                <c:pt idx="98">
                  <c:v>64</c:v>
                </c:pt>
                <c:pt idx="99">
                  <c:v>55</c:v>
                </c:pt>
                <c:pt idx="100">
                  <c:v>60</c:v>
                </c:pt>
                <c:pt idx="101">
                  <c:v>59</c:v>
                </c:pt>
                <c:pt idx="102">
                  <c:v>63</c:v>
                </c:pt>
                <c:pt idx="103">
                  <c:v>63.5</c:v>
                </c:pt>
                <c:pt idx="104">
                  <c:v>63</c:v>
                </c:pt>
                <c:pt idx="105">
                  <c:v>60</c:v>
                </c:pt>
                <c:pt idx="106">
                  <c:v>59</c:v>
                </c:pt>
                <c:pt idx="107">
                  <c:v>63</c:v>
                </c:pt>
                <c:pt idx="108">
                  <c:v>60</c:v>
                </c:pt>
                <c:pt idx="109">
                  <c:v>59</c:v>
                </c:pt>
                <c:pt idx="110">
                  <c:v>63.5</c:v>
                </c:pt>
                <c:pt idx="111">
                  <c:v>64.5</c:v>
                </c:pt>
                <c:pt idx="112">
                  <c:v>57</c:v>
                </c:pt>
                <c:pt idx="113">
                  <c:v>63.5</c:v>
                </c:pt>
                <c:pt idx="114">
                  <c:v>65.5</c:v>
                </c:pt>
                <c:pt idx="115">
                  <c:v>61.5</c:v>
                </c:pt>
                <c:pt idx="116">
                  <c:v>63</c:v>
                </c:pt>
                <c:pt idx="117">
                  <c:v>60.5</c:v>
                </c:pt>
                <c:pt idx="118">
                  <c:v>61</c:v>
                </c:pt>
                <c:pt idx="119">
                  <c:v>60.5</c:v>
                </c:pt>
                <c:pt idx="120">
                  <c:v>65</c:v>
                </c:pt>
                <c:pt idx="121">
                  <c:v>61.5</c:v>
                </c:pt>
                <c:pt idx="122">
                  <c:v>62</c:v>
                </c:pt>
                <c:pt idx="123">
                  <c:v>60</c:v>
                </c:pt>
                <c:pt idx="124">
                  <c:v>61.5</c:v>
                </c:pt>
                <c:pt idx="125">
                  <c:v>64.5</c:v>
                </c:pt>
                <c:pt idx="126">
                  <c:v>57</c:v>
                </c:pt>
                <c:pt idx="127">
                  <c:v>60.5</c:v>
                </c:pt>
                <c:pt idx="128">
                  <c:v>60.5</c:v>
                </c:pt>
                <c:pt idx="129">
                  <c:v>63</c:v>
                </c:pt>
                <c:pt idx="130">
                  <c:v>66.5</c:v>
                </c:pt>
                <c:pt idx="131">
                  <c:v>60</c:v>
                </c:pt>
                <c:pt idx="132">
                  <c:v>62.5</c:v>
                </c:pt>
                <c:pt idx="133">
                  <c:v>66</c:v>
                </c:pt>
                <c:pt idx="134">
                  <c:v>62.5</c:v>
                </c:pt>
                <c:pt idx="135">
                  <c:v>67.5</c:v>
                </c:pt>
                <c:pt idx="136">
                  <c:v>65</c:v>
                </c:pt>
                <c:pt idx="137">
                  <c:v>65.5</c:v>
                </c:pt>
                <c:pt idx="138">
                  <c:v>62.5</c:v>
                </c:pt>
                <c:pt idx="139">
                  <c:v>66.5</c:v>
                </c:pt>
                <c:pt idx="140">
                  <c:v>60</c:v>
                </c:pt>
                <c:pt idx="141">
                  <c:v>62.5</c:v>
                </c:pt>
                <c:pt idx="142">
                  <c:v>62.5</c:v>
                </c:pt>
                <c:pt idx="143">
                  <c:v>67</c:v>
                </c:pt>
                <c:pt idx="144">
                  <c:v>62.5</c:v>
                </c:pt>
                <c:pt idx="145">
                  <c:v>67.5</c:v>
                </c:pt>
                <c:pt idx="146">
                  <c:v>62</c:v>
                </c:pt>
                <c:pt idx="147">
                  <c:v>63.5</c:v>
                </c:pt>
                <c:pt idx="148">
                  <c:v>61.5</c:v>
                </c:pt>
                <c:pt idx="149">
                  <c:v>61</c:v>
                </c:pt>
                <c:pt idx="150">
                  <c:v>64.5</c:v>
                </c:pt>
                <c:pt idx="151">
                  <c:v>60</c:v>
                </c:pt>
                <c:pt idx="152">
                  <c:v>52.5</c:v>
                </c:pt>
                <c:pt idx="153">
                  <c:v>53.5</c:v>
                </c:pt>
                <c:pt idx="154">
                  <c:v>60.5</c:v>
                </c:pt>
                <c:pt idx="155">
                  <c:v>59</c:v>
                </c:pt>
                <c:pt idx="156">
                  <c:v>59</c:v>
                </c:pt>
                <c:pt idx="157">
                  <c:v>60</c:v>
                </c:pt>
                <c:pt idx="158">
                  <c:v>59.5</c:v>
                </c:pt>
                <c:pt idx="159">
                  <c:v>61.5</c:v>
                </c:pt>
                <c:pt idx="160">
                  <c:v>60</c:v>
                </c:pt>
                <c:pt idx="161">
                  <c:v>61.5</c:v>
                </c:pt>
                <c:pt idx="162">
                  <c:v>60</c:v>
                </c:pt>
                <c:pt idx="163">
                  <c:v>57.5</c:v>
                </c:pt>
                <c:pt idx="164">
                  <c:v>67</c:v>
                </c:pt>
                <c:pt idx="165">
                  <c:v>57.5</c:v>
                </c:pt>
                <c:pt idx="166">
                  <c:v>55</c:v>
                </c:pt>
                <c:pt idx="167">
                  <c:v>58.5</c:v>
                </c:pt>
                <c:pt idx="168">
                  <c:v>59.5</c:v>
                </c:pt>
                <c:pt idx="169">
                  <c:v>56</c:v>
                </c:pt>
                <c:pt idx="170">
                  <c:v>59</c:v>
                </c:pt>
                <c:pt idx="171">
                  <c:v>57.5</c:v>
                </c:pt>
                <c:pt idx="172">
                  <c:v>63</c:v>
                </c:pt>
                <c:pt idx="173">
                  <c:v>59.5</c:v>
                </c:pt>
                <c:pt idx="174">
                  <c:v>58.5</c:v>
                </c:pt>
                <c:pt idx="175">
                  <c:v>61.5</c:v>
                </c:pt>
                <c:pt idx="176">
                  <c:v>58.5</c:v>
                </c:pt>
                <c:pt idx="177">
                  <c:v>61</c:v>
                </c:pt>
                <c:pt idx="178">
                  <c:v>63</c:v>
                </c:pt>
                <c:pt idx="179">
                  <c:v>64.5</c:v>
                </c:pt>
                <c:pt idx="180">
                  <c:v>59</c:v>
                </c:pt>
                <c:pt idx="181">
                  <c:v>67</c:v>
                </c:pt>
                <c:pt idx="182">
                  <c:v>65</c:v>
                </c:pt>
                <c:pt idx="183">
                  <c:v>64</c:v>
                </c:pt>
                <c:pt idx="184">
                  <c:v>62.5</c:v>
                </c:pt>
                <c:pt idx="185">
                  <c:v>58</c:v>
                </c:pt>
                <c:pt idx="186">
                  <c:v>64</c:v>
                </c:pt>
                <c:pt idx="187">
                  <c:v>62.5</c:v>
                </c:pt>
                <c:pt idx="188">
                  <c:v>59.5</c:v>
                </c:pt>
                <c:pt idx="189">
                  <c:v>60.5</c:v>
                </c:pt>
                <c:pt idx="190">
                  <c:v>62.5</c:v>
                </c:pt>
                <c:pt idx="191">
                  <c:v>61.5</c:v>
                </c:pt>
                <c:pt idx="192">
                  <c:v>64</c:v>
                </c:pt>
                <c:pt idx="193">
                  <c:v>63.5</c:v>
                </c:pt>
                <c:pt idx="194">
                  <c:v>62</c:v>
                </c:pt>
                <c:pt idx="195">
                  <c:v>62.5</c:v>
                </c:pt>
                <c:pt idx="196">
                  <c:v>60.5</c:v>
                </c:pt>
                <c:pt idx="197">
                  <c:v>57.5</c:v>
                </c:pt>
                <c:pt idx="198">
                  <c:v>63</c:v>
                </c:pt>
                <c:pt idx="199">
                  <c:v>62</c:v>
                </c:pt>
                <c:pt idx="200">
                  <c:v>60.5</c:v>
                </c:pt>
                <c:pt idx="201">
                  <c:v>65</c:v>
                </c:pt>
                <c:pt idx="202">
                  <c:v>63</c:v>
                </c:pt>
                <c:pt idx="203">
                  <c:v>60.5</c:v>
                </c:pt>
                <c:pt idx="204">
                  <c:v>58</c:v>
                </c:pt>
                <c:pt idx="205">
                  <c:v>55</c:v>
                </c:pt>
                <c:pt idx="206">
                  <c:v>60</c:v>
                </c:pt>
                <c:pt idx="207">
                  <c:v>58.5</c:v>
                </c:pt>
                <c:pt idx="208">
                  <c:v>63</c:v>
                </c:pt>
                <c:pt idx="209">
                  <c:v>59</c:v>
                </c:pt>
                <c:pt idx="210">
                  <c:v>61.5</c:v>
                </c:pt>
                <c:pt idx="211">
                  <c:v>62</c:v>
                </c:pt>
                <c:pt idx="212">
                  <c:v>61</c:v>
                </c:pt>
                <c:pt idx="213">
                  <c:v>59.5</c:v>
                </c:pt>
                <c:pt idx="214">
                  <c:v>59</c:v>
                </c:pt>
                <c:pt idx="215">
                  <c:v>65</c:v>
                </c:pt>
                <c:pt idx="216">
                  <c:v>63.5</c:v>
                </c:pt>
                <c:pt idx="217">
                  <c:v>69</c:v>
                </c:pt>
                <c:pt idx="218">
                  <c:v>65</c:v>
                </c:pt>
                <c:pt idx="219">
                  <c:v>63</c:v>
                </c:pt>
                <c:pt idx="220">
                  <c:v>63.5</c:v>
                </c:pt>
                <c:pt idx="221">
                  <c:v>64.5</c:v>
                </c:pt>
                <c:pt idx="222">
                  <c:v>61.5</c:v>
                </c:pt>
                <c:pt idx="223">
                  <c:v>62</c:v>
                </c:pt>
                <c:pt idx="224">
                  <c:v>62.5</c:v>
                </c:pt>
                <c:pt idx="225">
                  <c:v>61</c:v>
                </c:pt>
                <c:pt idx="226">
                  <c:v>60</c:v>
                </c:pt>
                <c:pt idx="227">
                  <c:v>62.5</c:v>
                </c:pt>
                <c:pt idx="228">
                  <c:v>63</c:v>
                </c:pt>
                <c:pt idx="229">
                  <c:v>64</c:v>
                </c:pt>
                <c:pt idx="230">
                  <c:v>64.5</c:v>
                </c:pt>
                <c:pt idx="231">
                  <c:v>62</c:v>
                </c:pt>
                <c:pt idx="232">
                  <c:v>60.5</c:v>
                </c:pt>
                <c:pt idx="233">
                  <c:v>61.5</c:v>
                </c:pt>
                <c:pt idx="234">
                  <c:v>62</c:v>
                </c:pt>
                <c:pt idx="235">
                  <c:v>64.5</c:v>
                </c:pt>
                <c:pt idx="236">
                  <c:v>65</c:v>
                </c:pt>
                <c:pt idx="237">
                  <c:v>60</c:v>
                </c:pt>
                <c:pt idx="238">
                  <c:v>63</c:v>
                </c:pt>
                <c:pt idx="239">
                  <c:v>62</c:v>
                </c:pt>
                <c:pt idx="240">
                  <c:v>67.5</c:v>
                </c:pt>
                <c:pt idx="241">
                  <c:v>61</c:v>
                </c:pt>
                <c:pt idx="242">
                  <c:v>58.5</c:v>
                </c:pt>
                <c:pt idx="243">
                  <c:v>61</c:v>
                </c:pt>
                <c:pt idx="244">
                  <c:v>56</c:v>
                </c:pt>
                <c:pt idx="245">
                  <c:v>62.5</c:v>
                </c:pt>
                <c:pt idx="246">
                  <c:v>61</c:v>
                </c:pt>
                <c:pt idx="247">
                  <c:v>61</c:v>
                </c:pt>
                <c:pt idx="248">
                  <c:v>58.5</c:v>
                </c:pt>
                <c:pt idx="249">
                  <c:v>60</c:v>
                </c:pt>
                <c:pt idx="250">
                  <c:v>61</c:v>
                </c:pt>
                <c:pt idx="251">
                  <c:v>57.5</c:v>
                </c:pt>
                <c:pt idx="252">
                  <c:v>58</c:v>
                </c:pt>
                <c:pt idx="253">
                  <c:v>59.5</c:v>
                </c:pt>
                <c:pt idx="254">
                  <c:v>59.5</c:v>
                </c:pt>
                <c:pt idx="255">
                  <c:v>62</c:v>
                </c:pt>
                <c:pt idx="256">
                  <c:v>60</c:v>
                </c:pt>
                <c:pt idx="257">
                  <c:v>59</c:v>
                </c:pt>
                <c:pt idx="258">
                  <c:v>60.5</c:v>
                </c:pt>
                <c:pt idx="259">
                  <c:v>59</c:v>
                </c:pt>
                <c:pt idx="260">
                  <c:v>62.5</c:v>
                </c:pt>
              </c:numCache>
            </c:numRef>
          </c:val>
          <c:smooth val="0"/>
          <c:extLst>
            <c:ext xmlns:c16="http://schemas.microsoft.com/office/drawing/2014/chart" uri="{C3380CC4-5D6E-409C-BE32-E72D297353CC}">
              <c16:uniqueId val="{00000006-328F-2B4B-89F3-19D66B04AA23}"/>
            </c:ext>
          </c:extLst>
        </c:ser>
        <c:ser>
          <c:idx val="7"/>
          <c:order val="7"/>
          <c:spPr>
            <a:ln w="28575" cap="rnd">
              <a:solidFill>
                <a:schemeClr val="accent2">
                  <a:lumMod val="60000"/>
                </a:schemeClr>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Analysis'!$I$2:$I$262</c:f>
              <c:numCache>
                <c:formatCode>General</c:formatCode>
                <c:ptCount val="261"/>
                <c:pt idx="0">
                  <c:v>49</c:v>
                </c:pt>
                <c:pt idx="1">
                  <c:v>56.5</c:v>
                </c:pt>
                <c:pt idx="2">
                  <c:v>49.5</c:v>
                </c:pt>
                <c:pt idx="3">
                  <c:v>52</c:v>
                </c:pt>
                <c:pt idx="4">
                  <c:v>56</c:v>
                </c:pt>
                <c:pt idx="5">
                  <c:v>49</c:v>
                </c:pt>
                <c:pt idx="6">
                  <c:v>49</c:v>
                </c:pt>
                <c:pt idx="7">
                  <c:v>51.5</c:v>
                </c:pt>
                <c:pt idx="8">
                  <c:v>51.5</c:v>
                </c:pt>
                <c:pt idx="9">
                  <c:v>51</c:v>
                </c:pt>
                <c:pt idx="10">
                  <c:v>53</c:v>
                </c:pt>
                <c:pt idx="11">
                  <c:v>50</c:v>
                </c:pt>
                <c:pt idx="12">
                  <c:v>52</c:v>
                </c:pt>
                <c:pt idx="13">
                  <c:v>56.5</c:v>
                </c:pt>
                <c:pt idx="14">
                  <c:v>54</c:v>
                </c:pt>
                <c:pt idx="15">
                  <c:v>49</c:v>
                </c:pt>
                <c:pt idx="16">
                  <c:v>46.5</c:v>
                </c:pt>
                <c:pt idx="17">
                  <c:v>47</c:v>
                </c:pt>
                <c:pt idx="18">
                  <c:v>49</c:v>
                </c:pt>
                <c:pt idx="19">
                  <c:v>51.5</c:v>
                </c:pt>
                <c:pt idx="20">
                  <c:v>55.5</c:v>
                </c:pt>
                <c:pt idx="21">
                  <c:v>51</c:v>
                </c:pt>
                <c:pt idx="22">
                  <c:v>50.5</c:v>
                </c:pt>
                <c:pt idx="23">
                  <c:v>52</c:v>
                </c:pt>
                <c:pt idx="24">
                  <c:v>50</c:v>
                </c:pt>
                <c:pt idx="25">
                  <c:v>51.5</c:v>
                </c:pt>
                <c:pt idx="26">
                  <c:v>52.5</c:v>
                </c:pt>
                <c:pt idx="27">
                  <c:v>52</c:v>
                </c:pt>
                <c:pt idx="28">
                  <c:v>49</c:v>
                </c:pt>
                <c:pt idx="29">
                  <c:v>49</c:v>
                </c:pt>
                <c:pt idx="30">
                  <c:v>48.5</c:v>
                </c:pt>
                <c:pt idx="31">
                  <c:v>52</c:v>
                </c:pt>
                <c:pt idx="32">
                  <c:v>53</c:v>
                </c:pt>
                <c:pt idx="33">
                  <c:v>55.5</c:v>
                </c:pt>
                <c:pt idx="34">
                  <c:v>53.5</c:v>
                </c:pt>
                <c:pt idx="35">
                  <c:v>56.5</c:v>
                </c:pt>
                <c:pt idx="36">
                  <c:v>50.5</c:v>
                </c:pt>
                <c:pt idx="37">
                  <c:v>52</c:v>
                </c:pt>
                <c:pt idx="38">
                  <c:v>56.5</c:v>
                </c:pt>
                <c:pt idx="39">
                  <c:v>53.5</c:v>
                </c:pt>
                <c:pt idx="40">
                  <c:v>49.5</c:v>
                </c:pt>
                <c:pt idx="41">
                  <c:v>50.5</c:v>
                </c:pt>
                <c:pt idx="42">
                  <c:v>42.5</c:v>
                </c:pt>
                <c:pt idx="43">
                  <c:v>45.5</c:v>
                </c:pt>
                <c:pt idx="44">
                  <c:v>47.5</c:v>
                </c:pt>
                <c:pt idx="45">
                  <c:v>44</c:v>
                </c:pt>
                <c:pt idx="46">
                  <c:v>46.5</c:v>
                </c:pt>
                <c:pt idx="47">
                  <c:v>49</c:v>
                </c:pt>
                <c:pt idx="48">
                  <c:v>42.5</c:v>
                </c:pt>
                <c:pt idx="49">
                  <c:v>41.5</c:v>
                </c:pt>
                <c:pt idx="50">
                  <c:v>48.5</c:v>
                </c:pt>
                <c:pt idx="51">
                  <c:v>40.5</c:v>
                </c:pt>
                <c:pt idx="52">
                  <c:v>42</c:v>
                </c:pt>
                <c:pt idx="53">
                  <c:v>46.5</c:v>
                </c:pt>
                <c:pt idx="54">
                  <c:v>45.5</c:v>
                </c:pt>
                <c:pt idx="55">
                  <c:v>47.5</c:v>
                </c:pt>
                <c:pt idx="56">
                  <c:v>49.5</c:v>
                </c:pt>
                <c:pt idx="57">
                  <c:v>48.5</c:v>
                </c:pt>
                <c:pt idx="58">
                  <c:v>53.5</c:v>
                </c:pt>
                <c:pt idx="59">
                  <c:v>49</c:v>
                </c:pt>
                <c:pt idx="60">
                  <c:v>43.5</c:v>
                </c:pt>
                <c:pt idx="61">
                  <c:v>48</c:v>
                </c:pt>
                <c:pt idx="62">
                  <c:v>51</c:v>
                </c:pt>
                <c:pt idx="63">
                  <c:v>52</c:v>
                </c:pt>
                <c:pt idx="64">
                  <c:v>50.5</c:v>
                </c:pt>
                <c:pt idx="65">
                  <c:v>51.5</c:v>
                </c:pt>
                <c:pt idx="66">
                  <c:v>48</c:v>
                </c:pt>
                <c:pt idx="67">
                  <c:v>50</c:v>
                </c:pt>
                <c:pt idx="68">
                  <c:v>47.5</c:v>
                </c:pt>
                <c:pt idx="69">
                  <c:v>46</c:v>
                </c:pt>
                <c:pt idx="70">
                  <c:v>51</c:v>
                </c:pt>
                <c:pt idx="71">
                  <c:v>51.5</c:v>
                </c:pt>
                <c:pt idx="72">
                  <c:v>54.5</c:v>
                </c:pt>
                <c:pt idx="73">
                  <c:v>51.5</c:v>
                </c:pt>
                <c:pt idx="74">
                  <c:v>57</c:v>
                </c:pt>
                <c:pt idx="75">
                  <c:v>54</c:v>
                </c:pt>
                <c:pt idx="76">
                  <c:v>52.5</c:v>
                </c:pt>
                <c:pt idx="77">
                  <c:v>55.5</c:v>
                </c:pt>
                <c:pt idx="78">
                  <c:v>53.5</c:v>
                </c:pt>
                <c:pt idx="79">
                  <c:v>53</c:v>
                </c:pt>
                <c:pt idx="80">
                  <c:v>52.5</c:v>
                </c:pt>
                <c:pt idx="81">
                  <c:v>53.5</c:v>
                </c:pt>
                <c:pt idx="82">
                  <c:v>56.5</c:v>
                </c:pt>
                <c:pt idx="83">
                  <c:v>55.5</c:v>
                </c:pt>
                <c:pt idx="84">
                  <c:v>55</c:v>
                </c:pt>
                <c:pt idx="85">
                  <c:v>53</c:v>
                </c:pt>
                <c:pt idx="86">
                  <c:v>52.5</c:v>
                </c:pt>
                <c:pt idx="87">
                  <c:v>52.5</c:v>
                </c:pt>
                <c:pt idx="88">
                  <c:v>54</c:v>
                </c:pt>
                <c:pt idx="89">
                  <c:v>56.5</c:v>
                </c:pt>
                <c:pt idx="90">
                  <c:v>48</c:v>
                </c:pt>
                <c:pt idx="91">
                  <c:v>51.5</c:v>
                </c:pt>
                <c:pt idx="92">
                  <c:v>56.5</c:v>
                </c:pt>
                <c:pt idx="93">
                  <c:v>54</c:v>
                </c:pt>
                <c:pt idx="94">
                  <c:v>56.5</c:v>
                </c:pt>
                <c:pt idx="95">
                  <c:v>52.5</c:v>
                </c:pt>
                <c:pt idx="96">
                  <c:v>53.5</c:v>
                </c:pt>
                <c:pt idx="97">
                  <c:v>52</c:v>
                </c:pt>
                <c:pt idx="98">
                  <c:v>52</c:v>
                </c:pt>
                <c:pt idx="99">
                  <c:v>55</c:v>
                </c:pt>
                <c:pt idx="100">
                  <c:v>54</c:v>
                </c:pt>
                <c:pt idx="101">
                  <c:v>54</c:v>
                </c:pt>
                <c:pt idx="102">
                  <c:v>52.5</c:v>
                </c:pt>
                <c:pt idx="103">
                  <c:v>54</c:v>
                </c:pt>
                <c:pt idx="104">
                  <c:v>50.5</c:v>
                </c:pt>
                <c:pt idx="105">
                  <c:v>54</c:v>
                </c:pt>
                <c:pt idx="106">
                  <c:v>52</c:v>
                </c:pt>
                <c:pt idx="107">
                  <c:v>55</c:v>
                </c:pt>
                <c:pt idx="108">
                  <c:v>56</c:v>
                </c:pt>
                <c:pt idx="109">
                  <c:v>49.5</c:v>
                </c:pt>
                <c:pt idx="110">
                  <c:v>53</c:v>
                </c:pt>
                <c:pt idx="111">
                  <c:v>51.5</c:v>
                </c:pt>
                <c:pt idx="112">
                  <c:v>54.5</c:v>
                </c:pt>
                <c:pt idx="113">
                  <c:v>48</c:v>
                </c:pt>
                <c:pt idx="114">
                  <c:v>49</c:v>
                </c:pt>
                <c:pt idx="115">
                  <c:v>47</c:v>
                </c:pt>
                <c:pt idx="116">
                  <c:v>52.5</c:v>
                </c:pt>
                <c:pt idx="117">
                  <c:v>50</c:v>
                </c:pt>
                <c:pt idx="118">
                  <c:v>48</c:v>
                </c:pt>
                <c:pt idx="119">
                  <c:v>46.5</c:v>
                </c:pt>
                <c:pt idx="120">
                  <c:v>53</c:v>
                </c:pt>
                <c:pt idx="121">
                  <c:v>58.6</c:v>
                </c:pt>
                <c:pt idx="122">
                  <c:v>47</c:v>
                </c:pt>
                <c:pt idx="123">
                  <c:v>43.5</c:v>
                </c:pt>
                <c:pt idx="124">
                  <c:v>48.5</c:v>
                </c:pt>
                <c:pt idx="125">
                  <c:v>49</c:v>
                </c:pt>
                <c:pt idx="126">
                  <c:v>46</c:v>
                </c:pt>
                <c:pt idx="127">
                  <c:v>49.5</c:v>
                </c:pt>
                <c:pt idx="128">
                  <c:v>47.5</c:v>
                </c:pt>
                <c:pt idx="129">
                  <c:v>50</c:v>
                </c:pt>
                <c:pt idx="130">
                  <c:v>49</c:v>
                </c:pt>
                <c:pt idx="131">
                  <c:v>49</c:v>
                </c:pt>
                <c:pt idx="132">
                  <c:v>52</c:v>
                </c:pt>
                <c:pt idx="133">
                  <c:v>49</c:v>
                </c:pt>
                <c:pt idx="134">
                  <c:v>46.5</c:v>
                </c:pt>
                <c:pt idx="135">
                  <c:v>44</c:v>
                </c:pt>
                <c:pt idx="136">
                  <c:v>39.5</c:v>
                </c:pt>
                <c:pt idx="137">
                  <c:v>42.5</c:v>
                </c:pt>
                <c:pt idx="138">
                  <c:v>37.5</c:v>
                </c:pt>
                <c:pt idx="139">
                  <c:v>36.5</c:v>
                </c:pt>
                <c:pt idx="140">
                  <c:v>41</c:v>
                </c:pt>
                <c:pt idx="141">
                  <c:v>44</c:v>
                </c:pt>
                <c:pt idx="142">
                  <c:v>40</c:v>
                </c:pt>
                <c:pt idx="143">
                  <c:v>46</c:v>
                </c:pt>
                <c:pt idx="144">
                  <c:v>42</c:v>
                </c:pt>
                <c:pt idx="145">
                  <c:v>41</c:v>
                </c:pt>
                <c:pt idx="146">
                  <c:v>51.5</c:v>
                </c:pt>
                <c:pt idx="147">
                  <c:v>53.5</c:v>
                </c:pt>
                <c:pt idx="148">
                  <c:v>48.5</c:v>
                </c:pt>
                <c:pt idx="149">
                  <c:v>48</c:v>
                </c:pt>
                <c:pt idx="150">
                  <c:v>45.5</c:v>
                </c:pt>
                <c:pt idx="151">
                  <c:v>46</c:v>
                </c:pt>
                <c:pt idx="152">
                  <c:v>55.5</c:v>
                </c:pt>
                <c:pt idx="153">
                  <c:v>49.5</c:v>
                </c:pt>
                <c:pt idx="154">
                  <c:v>56</c:v>
                </c:pt>
                <c:pt idx="155">
                  <c:v>55.5</c:v>
                </c:pt>
                <c:pt idx="156">
                  <c:v>52</c:v>
                </c:pt>
                <c:pt idx="157">
                  <c:v>50.5</c:v>
                </c:pt>
                <c:pt idx="158">
                  <c:v>48</c:v>
                </c:pt>
                <c:pt idx="159">
                  <c:v>52</c:v>
                </c:pt>
                <c:pt idx="160">
                  <c:v>51.5</c:v>
                </c:pt>
                <c:pt idx="161">
                  <c:v>48.5</c:v>
                </c:pt>
                <c:pt idx="162">
                  <c:v>50.5</c:v>
                </c:pt>
                <c:pt idx="163">
                  <c:v>52</c:v>
                </c:pt>
                <c:pt idx="164">
                  <c:v>56</c:v>
                </c:pt>
                <c:pt idx="165">
                  <c:v>55.5</c:v>
                </c:pt>
                <c:pt idx="166">
                  <c:v>55</c:v>
                </c:pt>
                <c:pt idx="167">
                  <c:v>48.5</c:v>
                </c:pt>
                <c:pt idx="168">
                  <c:v>44</c:v>
                </c:pt>
                <c:pt idx="169">
                  <c:v>47.5</c:v>
                </c:pt>
                <c:pt idx="170">
                  <c:v>52.5</c:v>
                </c:pt>
                <c:pt idx="171">
                  <c:v>47</c:v>
                </c:pt>
                <c:pt idx="172">
                  <c:v>48</c:v>
                </c:pt>
                <c:pt idx="173">
                  <c:v>45.5</c:v>
                </c:pt>
                <c:pt idx="174">
                  <c:v>49.5</c:v>
                </c:pt>
                <c:pt idx="175">
                  <c:v>53</c:v>
                </c:pt>
                <c:pt idx="176">
                  <c:v>49.5</c:v>
                </c:pt>
                <c:pt idx="177">
                  <c:v>53</c:v>
                </c:pt>
                <c:pt idx="178">
                  <c:v>53</c:v>
                </c:pt>
                <c:pt idx="179">
                  <c:v>47.5</c:v>
                </c:pt>
                <c:pt idx="180">
                  <c:v>44.5</c:v>
                </c:pt>
                <c:pt idx="181">
                  <c:v>50.5</c:v>
                </c:pt>
                <c:pt idx="182">
                  <c:v>48</c:v>
                </c:pt>
                <c:pt idx="183">
                  <c:v>49</c:v>
                </c:pt>
                <c:pt idx="184">
                  <c:v>53.5</c:v>
                </c:pt>
                <c:pt idx="185">
                  <c:v>49.5</c:v>
                </c:pt>
                <c:pt idx="186">
                  <c:v>49</c:v>
                </c:pt>
                <c:pt idx="187">
                  <c:v>54.5</c:v>
                </c:pt>
                <c:pt idx="188">
                  <c:v>54.5</c:v>
                </c:pt>
                <c:pt idx="189">
                  <c:v>51.5</c:v>
                </c:pt>
                <c:pt idx="190">
                  <c:v>51.5</c:v>
                </c:pt>
                <c:pt idx="191">
                  <c:v>52</c:v>
                </c:pt>
                <c:pt idx="192">
                  <c:v>46.5</c:v>
                </c:pt>
                <c:pt idx="193">
                  <c:v>50.5</c:v>
                </c:pt>
                <c:pt idx="194">
                  <c:v>50.5</c:v>
                </c:pt>
                <c:pt idx="195">
                  <c:v>50</c:v>
                </c:pt>
                <c:pt idx="196">
                  <c:v>49</c:v>
                </c:pt>
                <c:pt idx="197">
                  <c:v>46</c:v>
                </c:pt>
                <c:pt idx="198">
                  <c:v>49</c:v>
                </c:pt>
                <c:pt idx="199">
                  <c:v>52</c:v>
                </c:pt>
                <c:pt idx="200">
                  <c:v>51.5</c:v>
                </c:pt>
                <c:pt idx="201">
                  <c:v>49</c:v>
                </c:pt>
                <c:pt idx="202">
                  <c:v>54</c:v>
                </c:pt>
                <c:pt idx="203">
                  <c:v>53</c:v>
                </c:pt>
                <c:pt idx="204">
                  <c:v>53</c:v>
                </c:pt>
                <c:pt idx="205">
                  <c:v>54.5</c:v>
                </c:pt>
                <c:pt idx="206">
                  <c:v>52</c:v>
                </c:pt>
                <c:pt idx="207">
                  <c:v>51.5</c:v>
                </c:pt>
                <c:pt idx="208">
                  <c:v>55.5</c:v>
                </c:pt>
                <c:pt idx="209">
                  <c:v>49.5</c:v>
                </c:pt>
                <c:pt idx="210">
                  <c:v>49</c:v>
                </c:pt>
                <c:pt idx="211">
                  <c:v>53</c:v>
                </c:pt>
                <c:pt idx="212">
                  <c:v>53.5</c:v>
                </c:pt>
                <c:pt idx="213">
                  <c:v>54.5</c:v>
                </c:pt>
                <c:pt idx="214">
                  <c:v>48.5</c:v>
                </c:pt>
                <c:pt idx="215">
                  <c:v>50.5</c:v>
                </c:pt>
                <c:pt idx="216">
                  <c:v>54</c:v>
                </c:pt>
                <c:pt idx="217">
                  <c:v>56.5</c:v>
                </c:pt>
                <c:pt idx="218">
                  <c:v>54.5</c:v>
                </c:pt>
                <c:pt idx="219">
                  <c:v>54.5</c:v>
                </c:pt>
                <c:pt idx="220">
                  <c:v>51.5</c:v>
                </c:pt>
                <c:pt idx="221">
                  <c:v>50</c:v>
                </c:pt>
                <c:pt idx="222">
                  <c:v>52</c:v>
                </c:pt>
                <c:pt idx="223">
                  <c:v>52</c:v>
                </c:pt>
                <c:pt idx="224">
                  <c:v>52</c:v>
                </c:pt>
                <c:pt idx="225">
                  <c:v>51.5</c:v>
                </c:pt>
                <c:pt idx="226">
                  <c:v>50</c:v>
                </c:pt>
                <c:pt idx="227">
                  <c:v>47.5</c:v>
                </c:pt>
                <c:pt idx="228">
                  <c:v>51</c:v>
                </c:pt>
                <c:pt idx="229">
                  <c:v>49.5</c:v>
                </c:pt>
                <c:pt idx="230">
                  <c:v>52</c:v>
                </c:pt>
                <c:pt idx="231">
                  <c:v>52</c:v>
                </c:pt>
                <c:pt idx="232">
                  <c:v>51</c:v>
                </c:pt>
                <c:pt idx="233">
                  <c:v>48</c:v>
                </c:pt>
                <c:pt idx="234">
                  <c:v>50</c:v>
                </c:pt>
                <c:pt idx="235">
                  <c:v>54</c:v>
                </c:pt>
                <c:pt idx="236">
                  <c:v>53</c:v>
                </c:pt>
                <c:pt idx="237">
                  <c:v>53.5</c:v>
                </c:pt>
                <c:pt idx="238">
                  <c:v>57</c:v>
                </c:pt>
                <c:pt idx="239">
                  <c:v>52.5</c:v>
                </c:pt>
                <c:pt idx="240">
                  <c:v>52</c:v>
                </c:pt>
                <c:pt idx="241">
                  <c:v>53.5</c:v>
                </c:pt>
                <c:pt idx="242">
                  <c:v>56</c:v>
                </c:pt>
                <c:pt idx="243">
                  <c:v>53.5</c:v>
                </c:pt>
                <c:pt idx="244">
                  <c:v>51.5</c:v>
                </c:pt>
                <c:pt idx="245">
                  <c:v>50</c:v>
                </c:pt>
                <c:pt idx="246">
                  <c:v>50.5</c:v>
                </c:pt>
                <c:pt idx="247">
                  <c:v>56</c:v>
                </c:pt>
                <c:pt idx="248">
                  <c:v>56.5</c:v>
                </c:pt>
                <c:pt idx="249">
                  <c:v>52</c:v>
                </c:pt>
                <c:pt idx="250">
                  <c:v>60.5</c:v>
                </c:pt>
                <c:pt idx="251">
                  <c:v>56.5</c:v>
                </c:pt>
                <c:pt idx="252">
                  <c:v>51.5</c:v>
                </c:pt>
                <c:pt idx="253">
                  <c:v>56.5</c:v>
                </c:pt>
                <c:pt idx="254">
                  <c:v>58.5</c:v>
                </c:pt>
                <c:pt idx="255">
                  <c:v>53.5</c:v>
                </c:pt>
                <c:pt idx="256">
                  <c:v>55.5</c:v>
                </c:pt>
                <c:pt idx="257">
                  <c:v>50.5</c:v>
                </c:pt>
                <c:pt idx="258">
                  <c:v>52.5</c:v>
                </c:pt>
                <c:pt idx="259">
                  <c:v>55.5</c:v>
                </c:pt>
                <c:pt idx="260">
                  <c:v>56.5</c:v>
                </c:pt>
              </c:numCache>
            </c:numRef>
          </c:val>
          <c:smooth val="0"/>
          <c:extLst>
            <c:ext xmlns:c16="http://schemas.microsoft.com/office/drawing/2014/chart" uri="{C3380CC4-5D6E-409C-BE32-E72D297353CC}">
              <c16:uniqueId val="{00000007-328F-2B4B-89F3-19D66B04AA23}"/>
            </c:ext>
          </c:extLst>
        </c:ser>
        <c:ser>
          <c:idx val="8"/>
          <c:order val="8"/>
          <c:spPr>
            <a:ln w="28575" cap="rnd">
              <a:solidFill>
                <a:schemeClr val="accent3">
                  <a:lumMod val="60000"/>
                </a:schemeClr>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Analysis'!$J$2:$J$262</c:f>
              <c:numCache>
                <c:formatCode>General</c:formatCode>
                <c:ptCount val="261"/>
                <c:pt idx="0">
                  <c:v>50.9</c:v>
                </c:pt>
                <c:pt idx="1">
                  <c:v>53.3</c:v>
                </c:pt>
                <c:pt idx="2">
                  <c:v>53.1</c:v>
                </c:pt>
                <c:pt idx="3">
                  <c:v>53.1</c:v>
                </c:pt>
                <c:pt idx="4">
                  <c:v>54.3</c:v>
                </c:pt>
                <c:pt idx="5">
                  <c:v>54.9</c:v>
                </c:pt>
                <c:pt idx="6">
                  <c:v>52.7</c:v>
                </c:pt>
                <c:pt idx="7">
                  <c:v>51.6</c:v>
                </c:pt>
                <c:pt idx="8">
                  <c:v>47.9</c:v>
                </c:pt>
                <c:pt idx="9">
                  <c:v>46.8</c:v>
                </c:pt>
                <c:pt idx="10">
                  <c:v>47.2</c:v>
                </c:pt>
                <c:pt idx="11">
                  <c:v>45.5</c:v>
                </c:pt>
                <c:pt idx="12">
                  <c:v>47</c:v>
                </c:pt>
                <c:pt idx="13">
                  <c:v>47.9</c:v>
                </c:pt>
                <c:pt idx="14">
                  <c:v>46.2</c:v>
                </c:pt>
                <c:pt idx="15">
                  <c:v>49.3</c:v>
                </c:pt>
                <c:pt idx="16">
                  <c:v>47.3</c:v>
                </c:pt>
                <c:pt idx="17">
                  <c:v>48.5</c:v>
                </c:pt>
                <c:pt idx="18">
                  <c:v>47</c:v>
                </c:pt>
                <c:pt idx="19">
                  <c:v>45.5</c:v>
                </c:pt>
                <c:pt idx="20">
                  <c:v>48.9</c:v>
                </c:pt>
                <c:pt idx="21">
                  <c:v>51.4</c:v>
                </c:pt>
                <c:pt idx="22">
                  <c:v>52.9</c:v>
                </c:pt>
                <c:pt idx="23">
                  <c:v>53.2</c:v>
                </c:pt>
                <c:pt idx="24">
                  <c:v>57.7</c:v>
                </c:pt>
                <c:pt idx="25">
                  <c:v>58.9</c:v>
                </c:pt>
                <c:pt idx="26">
                  <c:v>64.2</c:v>
                </c:pt>
                <c:pt idx="27">
                  <c:v>58.9</c:v>
                </c:pt>
                <c:pt idx="28">
                  <c:v>61</c:v>
                </c:pt>
                <c:pt idx="29">
                  <c:v>60.5</c:v>
                </c:pt>
                <c:pt idx="30">
                  <c:v>61.4</c:v>
                </c:pt>
                <c:pt idx="31">
                  <c:v>66.5</c:v>
                </c:pt>
                <c:pt idx="32">
                  <c:v>68.599999999999994</c:v>
                </c:pt>
                <c:pt idx="33">
                  <c:v>65</c:v>
                </c:pt>
                <c:pt idx="34">
                  <c:v>64.2</c:v>
                </c:pt>
                <c:pt idx="35">
                  <c:v>65</c:v>
                </c:pt>
                <c:pt idx="36">
                  <c:v>62.1</c:v>
                </c:pt>
                <c:pt idx="37">
                  <c:v>59.2</c:v>
                </c:pt>
                <c:pt idx="38">
                  <c:v>62.1</c:v>
                </c:pt>
                <c:pt idx="39">
                  <c:v>63.7</c:v>
                </c:pt>
                <c:pt idx="40">
                  <c:v>60.9</c:v>
                </c:pt>
                <c:pt idx="41">
                  <c:v>63.5</c:v>
                </c:pt>
                <c:pt idx="42">
                  <c:v>61.8</c:v>
                </c:pt>
                <c:pt idx="43">
                  <c:v>58.1</c:v>
                </c:pt>
                <c:pt idx="44">
                  <c:v>55.8</c:v>
                </c:pt>
                <c:pt idx="45">
                  <c:v>53.8</c:v>
                </c:pt>
                <c:pt idx="46">
                  <c:v>58.5</c:v>
                </c:pt>
                <c:pt idx="47">
                  <c:v>54.5</c:v>
                </c:pt>
                <c:pt idx="48">
                  <c:v>49.9</c:v>
                </c:pt>
                <c:pt idx="49">
                  <c:v>48.9</c:v>
                </c:pt>
                <c:pt idx="50">
                  <c:v>50.2</c:v>
                </c:pt>
                <c:pt idx="51">
                  <c:v>43.4</c:v>
                </c:pt>
                <c:pt idx="52">
                  <c:v>41.3</c:v>
                </c:pt>
                <c:pt idx="53">
                  <c:v>42.3</c:v>
                </c:pt>
                <c:pt idx="54">
                  <c:v>48.8</c:v>
                </c:pt>
                <c:pt idx="55">
                  <c:v>47.6</c:v>
                </c:pt>
                <c:pt idx="56">
                  <c:v>49.2</c:v>
                </c:pt>
                <c:pt idx="57">
                  <c:v>53.7</c:v>
                </c:pt>
                <c:pt idx="58">
                  <c:v>55.2</c:v>
                </c:pt>
                <c:pt idx="59">
                  <c:v>53.1</c:v>
                </c:pt>
                <c:pt idx="60">
                  <c:v>60.5</c:v>
                </c:pt>
                <c:pt idx="61">
                  <c:v>55.1</c:v>
                </c:pt>
                <c:pt idx="62">
                  <c:v>53.4</c:v>
                </c:pt>
                <c:pt idx="63">
                  <c:v>56.1</c:v>
                </c:pt>
                <c:pt idx="64">
                  <c:v>57.6</c:v>
                </c:pt>
                <c:pt idx="65">
                  <c:v>56.5</c:v>
                </c:pt>
                <c:pt idx="66">
                  <c:v>58</c:v>
                </c:pt>
                <c:pt idx="67">
                  <c:v>60.5</c:v>
                </c:pt>
                <c:pt idx="68">
                  <c:v>59.4</c:v>
                </c:pt>
                <c:pt idx="69">
                  <c:v>55.7</c:v>
                </c:pt>
                <c:pt idx="70">
                  <c:v>50</c:v>
                </c:pt>
                <c:pt idx="71">
                  <c:v>52.3</c:v>
                </c:pt>
                <c:pt idx="72">
                  <c:v>51.4</c:v>
                </c:pt>
                <c:pt idx="73">
                  <c:v>56.1</c:v>
                </c:pt>
                <c:pt idx="74">
                  <c:v>59.5</c:v>
                </c:pt>
                <c:pt idx="75">
                  <c:v>57.2</c:v>
                </c:pt>
                <c:pt idx="76">
                  <c:v>58.5</c:v>
                </c:pt>
                <c:pt idx="77">
                  <c:v>61.1</c:v>
                </c:pt>
                <c:pt idx="78">
                  <c:v>62.2</c:v>
                </c:pt>
                <c:pt idx="79">
                  <c:v>59.5</c:v>
                </c:pt>
                <c:pt idx="80">
                  <c:v>65</c:v>
                </c:pt>
                <c:pt idx="81">
                  <c:v>68.599999999999994</c:v>
                </c:pt>
                <c:pt idx="82">
                  <c:v>71</c:v>
                </c:pt>
                <c:pt idx="83">
                  <c:v>74.2</c:v>
                </c:pt>
                <c:pt idx="84">
                  <c:v>71.900000000000006</c:v>
                </c:pt>
                <c:pt idx="85">
                  <c:v>70.900000000000006</c:v>
                </c:pt>
                <c:pt idx="86">
                  <c:v>67</c:v>
                </c:pt>
                <c:pt idx="87">
                  <c:v>72.8</c:v>
                </c:pt>
                <c:pt idx="88">
                  <c:v>70.599999999999994</c:v>
                </c:pt>
                <c:pt idx="89">
                  <c:v>71.3</c:v>
                </c:pt>
                <c:pt idx="90">
                  <c:v>69.099999999999994</c:v>
                </c:pt>
                <c:pt idx="91">
                  <c:v>69.7</c:v>
                </c:pt>
                <c:pt idx="92">
                  <c:v>65.599999999999994</c:v>
                </c:pt>
                <c:pt idx="93">
                  <c:v>62.4</c:v>
                </c:pt>
                <c:pt idx="94">
                  <c:v>57.6</c:v>
                </c:pt>
                <c:pt idx="95">
                  <c:v>58.4</c:v>
                </c:pt>
                <c:pt idx="96">
                  <c:v>65.8</c:v>
                </c:pt>
                <c:pt idx="97">
                  <c:v>66.099999999999994</c:v>
                </c:pt>
                <c:pt idx="98">
                  <c:v>83.5</c:v>
                </c:pt>
                <c:pt idx="99">
                  <c:v>79.2</c:v>
                </c:pt>
                <c:pt idx="100">
                  <c:v>72.599999999999994</c:v>
                </c:pt>
                <c:pt idx="101">
                  <c:v>68.900000000000006</c:v>
                </c:pt>
                <c:pt idx="102">
                  <c:v>69.900000000000006</c:v>
                </c:pt>
                <c:pt idx="103">
                  <c:v>67.8</c:v>
                </c:pt>
                <c:pt idx="104">
                  <c:v>60.1</c:v>
                </c:pt>
                <c:pt idx="105">
                  <c:v>68.5</c:v>
                </c:pt>
                <c:pt idx="106">
                  <c:v>70.5</c:v>
                </c:pt>
                <c:pt idx="107">
                  <c:v>69</c:v>
                </c:pt>
                <c:pt idx="108">
                  <c:v>70.599999999999994</c:v>
                </c:pt>
                <c:pt idx="109">
                  <c:v>72.2</c:v>
                </c:pt>
                <c:pt idx="110">
                  <c:v>60.6</c:v>
                </c:pt>
                <c:pt idx="111">
                  <c:v>56.5</c:v>
                </c:pt>
                <c:pt idx="112">
                  <c:v>56.7</c:v>
                </c:pt>
                <c:pt idx="113">
                  <c:v>60.5</c:v>
                </c:pt>
                <c:pt idx="114">
                  <c:v>56.8</c:v>
                </c:pt>
                <c:pt idx="115">
                  <c:v>54.7</c:v>
                </c:pt>
                <c:pt idx="116">
                  <c:v>61.9</c:v>
                </c:pt>
                <c:pt idx="117">
                  <c:v>62.1</c:v>
                </c:pt>
                <c:pt idx="118">
                  <c:v>63.2</c:v>
                </c:pt>
                <c:pt idx="119">
                  <c:v>61.9</c:v>
                </c:pt>
                <c:pt idx="120">
                  <c:v>60.3</c:v>
                </c:pt>
                <c:pt idx="121">
                  <c:v>59.9</c:v>
                </c:pt>
                <c:pt idx="122">
                  <c:v>68.599999999999994</c:v>
                </c:pt>
                <c:pt idx="123">
                  <c:v>69.2</c:v>
                </c:pt>
                <c:pt idx="124">
                  <c:v>75.3</c:v>
                </c:pt>
                <c:pt idx="125">
                  <c:v>73.400000000000006</c:v>
                </c:pt>
                <c:pt idx="126">
                  <c:v>71.400000000000006</c:v>
                </c:pt>
                <c:pt idx="127">
                  <c:v>68.8</c:v>
                </c:pt>
                <c:pt idx="128">
                  <c:v>69.8</c:v>
                </c:pt>
                <c:pt idx="129">
                  <c:v>70.8</c:v>
                </c:pt>
                <c:pt idx="130">
                  <c:v>75</c:v>
                </c:pt>
                <c:pt idx="131">
                  <c:v>79.7</c:v>
                </c:pt>
                <c:pt idx="132">
                  <c:v>78.3</c:v>
                </c:pt>
                <c:pt idx="133">
                  <c:v>74.8</c:v>
                </c:pt>
                <c:pt idx="134">
                  <c:v>72.400000000000006</c:v>
                </c:pt>
                <c:pt idx="135">
                  <c:v>56.3</c:v>
                </c:pt>
                <c:pt idx="136">
                  <c:v>37.299999999999997</c:v>
                </c:pt>
                <c:pt idx="137">
                  <c:v>36.799999999999997</c:v>
                </c:pt>
                <c:pt idx="138">
                  <c:v>41.6</c:v>
                </c:pt>
                <c:pt idx="139">
                  <c:v>47.6</c:v>
                </c:pt>
                <c:pt idx="140">
                  <c:v>38.700000000000003</c:v>
                </c:pt>
                <c:pt idx="141">
                  <c:v>40.299999999999997</c:v>
                </c:pt>
                <c:pt idx="142">
                  <c:v>47.5</c:v>
                </c:pt>
                <c:pt idx="143">
                  <c:v>54.5</c:v>
                </c:pt>
                <c:pt idx="144">
                  <c:v>42.7</c:v>
                </c:pt>
                <c:pt idx="145">
                  <c:v>61.6</c:v>
                </c:pt>
                <c:pt idx="146">
                  <c:v>49.1</c:v>
                </c:pt>
                <c:pt idx="147">
                  <c:v>52.7</c:v>
                </c:pt>
                <c:pt idx="148">
                  <c:v>58.1</c:v>
                </c:pt>
                <c:pt idx="149">
                  <c:v>58.5</c:v>
                </c:pt>
                <c:pt idx="150">
                  <c:v>59.5</c:v>
                </c:pt>
                <c:pt idx="151">
                  <c:v>58.7</c:v>
                </c:pt>
                <c:pt idx="152">
                  <c:v>60.7</c:v>
                </c:pt>
                <c:pt idx="153">
                  <c:v>64</c:v>
                </c:pt>
                <c:pt idx="154">
                  <c:v>60</c:v>
                </c:pt>
                <c:pt idx="155">
                  <c:v>56.8</c:v>
                </c:pt>
                <c:pt idx="156">
                  <c:v>56</c:v>
                </c:pt>
                <c:pt idx="157">
                  <c:v>58.3</c:v>
                </c:pt>
                <c:pt idx="158">
                  <c:v>60.3</c:v>
                </c:pt>
                <c:pt idx="159">
                  <c:v>69.7</c:v>
                </c:pt>
                <c:pt idx="160">
                  <c:v>65.400000000000006</c:v>
                </c:pt>
                <c:pt idx="161">
                  <c:v>69.2</c:v>
                </c:pt>
                <c:pt idx="162">
                  <c:v>69.8</c:v>
                </c:pt>
                <c:pt idx="163">
                  <c:v>68.900000000000006</c:v>
                </c:pt>
                <c:pt idx="164">
                  <c:v>70.7</c:v>
                </c:pt>
                <c:pt idx="165">
                  <c:v>71.400000000000006</c:v>
                </c:pt>
                <c:pt idx="166">
                  <c:v>70</c:v>
                </c:pt>
                <c:pt idx="167">
                  <c:v>63.7</c:v>
                </c:pt>
                <c:pt idx="168">
                  <c:v>62</c:v>
                </c:pt>
                <c:pt idx="169">
                  <c:v>60.9</c:v>
                </c:pt>
                <c:pt idx="170">
                  <c:v>61.5</c:v>
                </c:pt>
                <c:pt idx="171">
                  <c:v>58.1</c:v>
                </c:pt>
                <c:pt idx="172">
                  <c:v>62.9</c:v>
                </c:pt>
                <c:pt idx="173">
                  <c:v>61.3</c:v>
                </c:pt>
                <c:pt idx="174">
                  <c:v>61.2</c:v>
                </c:pt>
                <c:pt idx="175">
                  <c:v>63.9</c:v>
                </c:pt>
                <c:pt idx="176">
                  <c:v>65</c:v>
                </c:pt>
                <c:pt idx="177">
                  <c:v>56.9</c:v>
                </c:pt>
                <c:pt idx="178">
                  <c:v>53.8</c:v>
                </c:pt>
                <c:pt idx="179">
                  <c:v>51</c:v>
                </c:pt>
                <c:pt idx="180">
                  <c:v>56.5</c:v>
                </c:pt>
                <c:pt idx="181">
                  <c:v>62.1</c:v>
                </c:pt>
                <c:pt idx="182">
                  <c:v>66.099999999999994</c:v>
                </c:pt>
                <c:pt idx="183">
                  <c:v>61.4</c:v>
                </c:pt>
                <c:pt idx="184">
                  <c:v>57.5</c:v>
                </c:pt>
                <c:pt idx="185">
                  <c:v>55.7</c:v>
                </c:pt>
                <c:pt idx="186">
                  <c:v>57.1</c:v>
                </c:pt>
                <c:pt idx="187">
                  <c:v>57.4</c:v>
                </c:pt>
                <c:pt idx="188">
                  <c:v>56.4</c:v>
                </c:pt>
                <c:pt idx="189">
                  <c:v>53</c:v>
                </c:pt>
                <c:pt idx="190">
                  <c:v>54.4</c:v>
                </c:pt>
                <c:pt idx="191">
                  <c:v>56.5</c:v>
                </c:pt>
                <c:pt idx="192">
                  <c:v>58.3</c:v>
                </c:pt>
                <c:pt idx="193">
                  <c:v>53.6</c:v>
                </c:pt>
                <c:pt idx="194">
                  <c:v>56.9</c:v>
                </c:pt>
                <c:pt idx="195">
                  <c:v>56.2</c:v>
                </c:pt>
                <c:pt idx="196">
                  <c:v>52.7</c:v>
                </c:pt>
                <c:pt idx="197">
                  <c:v>54.7</c:v>
                </c:pt>
                <c:pt idx="198">
                  <c:v>57.1</c:v>
                </c:pt>
                <c:pt idx="199">
                  <c:v>53.7</c:v>
                </c:pt>
                <c:pt idx="200">
                  <c:v>58.3</c:v>
                </c:pt>
                <c:pt idx="201">
                  <c:v>60.8</c:v>
                </c:pt>
                <c:pt idx="202">
                  <c:v>61.4</c:v>
                </c:pt>
                <c:pt idx="203">
                  <c:v>61.2</c:v>
                </c:pt>
                <c:pt idx="204">
                  <c:v>60.9</c:v>
                </c:pt>
                <c:pt idx="205">
                  <c:v>57.7</c:v>
                </c:pt>
                <c:pt idx="206">
                  <c:v>55.2</c:v>
                </c:pt>
                <c:pt idx="207">
                  <c:v>52.1</c:v>
                </c:pt>
                <c:pt idx="208">
                  <c:v>54.4</c:v>
                </c:pt>
                <c:pt idx="209">
                  <c:v>49.5</c:v>
                </c:pt>
                <c:pt idx="210">
                  <c:v>45.5</c:v>
                </c:pt>
                <c:pt idx="211">
                  <c:v>49.7</c:v>
                </c:pt>
                <c:pt idx="212">
                  <c:v>52.4</c:v>
                </c:pt>
                <c:pt idx="213">
                  <c:v>50.1</c:v>
                </c:pt>
                <c:pt idx="214">
                  <c:v>55.9</c:v>
                </c:pt>
                <c:pt idx="215">
                  <c:v>53</c:v>
                </c:pt>
                <c:pt idx="216">
                  <c:v>53.7</c:v>
                </c:pt>
                <c:pt idx="217">
                  <c:v>50.8</c:v>
                </c:pt>
                <c:pt idx="218">
                  <c:v>48.4</c:v>
                </c:pt>
                <c:pt idx="219">
                  <c:v>49.1</c:v>
                </c:pt>
                <c:pt idx="220">
                  <c:v>50.3</c:v>
                </c:pt>
                <c:pt idx="221">
                  <c:v>49.7</c:v>
                </c:pt>
                <c:pt idx="222">
                  <c:v>46.4</c:v>
                </c:pt>
                <c:pt idx="223">
                  <c:v>45.5</c:v>
                </c:pt>
                <c:pt idx="224">
                  <c:v>49.1</c:v>
                </c:pt>
                <c:pt idx="225">
                  <c:v>53.4</c:v>
                </c:pt>
                <c:pt idx="226">
                  <c:v>55.6</c:v>
                </c:pt>
                <c:pt idx="227">
                  <c:v>55.5</c:v>
                </c:pt>
                <c:pt idx="228">
                  <c:v>51.9</c:v>
                </c:pt>
                <c:pt idx="229">
                  <c:v>51.8</c:v>
                </c:pt>
                <c:pt idx="230">
                  <c:v>54</c:v>
                </c:pt>
                <c:pt idx="231">
                  <c:v>56.6</c:v>
                </c:pt>
                <c:pt idx="232">
                  <c:v>56.3</c:v>
                </c:pt>
                <c:pt idx="233">
                  <c:v>57</c:v>
                </c:pt>
                <c:pt idx="234">
                  <c:v>59</c:v>
                </c:pt>
                <c:pt idx="235">
                  <c:v>57.7</c:v>
                </c:pt>
                <c:pt idx="236">
                  <c:v>53.5</c:v>
                </c:pt>
                <c:pt idx="237">
                  <c:v>57.6</c:v>
                </c:pt>
                <c:pt idx="238">
                  <c:v>49.2</c:v>
                </c:pt>
                <c:pt idx="239">
                  <c:v>52.1</c:v>
                </c:pt>
                <c:pt idx="240">
                  <c:v>55.7</c:v>
                </c:pt>
                <c:pt idx="241">
                  <c:v>57.9</c:v>
                </c:pt>
                <c:pt idx="242">
                  <c:v>66.3</c:v>
                </c:pt>
                <c:pt idx="243">
                  <c:v>61.5</c:v>
                </c:pt>
                <c:pt idx="244">
                  <c:v>60.1</c:v>
                </c:pt>
                <c:pt idx="245">
                  <c:v>59.9</c:v>
                </c:pt>
                <c:pt idx="246">
                  <c:v>61.9</c:v>
                </c:pt>
                <c:pt idx="247">
                  <c:v>61</c:v>
                </c:pt>
                <c:pt idx="248">
                  <c:v>61.5</c:v>
                </c:pt>
                <c:pt idx="249">
                  <c:v>61.8</c:v>
                </c:pt>
                <c:pt idx="250">
                  <c:v>64.3</c:v>
                </c:pt>
                <c:pt idx="251">
                  <c:v>60.7</c:v>
                </c:pt>
                <c:pt idx="252">
                  <c:v>63.4</c:v>
                </c:pt>
                <c:pt idx="253">
                  <c:v>62.8</c:v>
                </c:pt>
                <c:pt idx="254">
                  <c:v>64.2</c:v>
                </c:pt>
                <c:pt idx="255">
                  <c:v>61.3</c:v>
                </c:pt>
                <c:pt idx="256">
                  <c:v>64.3</c:v>
                </c:pt>
                <c:pt idx="257">
                  <c:v>58</c:v>
                </c:pt>
                <c:pt idx="258">
                  <c:v>59.4</c:v>
                </c:pt>
                <c:pt idx="259">
                  <c:v>54.4</c:v>
                </c:pt>
                <c:pt idx="260">
                  <c:v>58.7</c:v>
                </c:pt>
              </c:numCache>
            </c:numRef>
          </c:val>
          <c:smooth val="0"/>
          <c:extLst>
            <c:ext xmlns:c16="http://schemas.microsoft.com/office/drawing/2014/chart" uri="{C3380CC4-5D6E-409C-BE32-E72D297353CC}">
              <c16:uniqueId val="{00000008-328F-2B4B-89F3-19D66B04AA23}"/>
            </c:ext>
          </c:extLst>
        </c:ser>
        <c:ser>
          <c:idx val="9"/>
          <c:order val="9"/>
          <c:spPr>
            <a:ln w="28575" cap="rnd">
              <a:solidFill>
                <a:schemeClr val="accent4">
                  <a:lumMod val="60000"/>
                </a:schemeClr>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Analysis'!$K$2:$K$262</c:f>
              <c:numCache>
                <c:formatCode>General</c:formatCode>
                <c:ptCount val="261"/>
                <c:pt idx="0">
                  <c:v>55.6</c:v>
                </c:pt>
                <c:pt idx="1">
                  <c:v>48.4</c:v>
                </c:pt>
                <c:pt idx="2">
                  <c:v>47.5</c:v>
                </c:pt>
                <c:pt idx="3">
                  <c:v>50.7</c:v>
                </c:pt>
                <c:pt idx="4">
                  <c:v>50.3</c:v>
                </c:pt>
                <c:pt idx="5">
                  <c:v>52.2</c:v>
                </c:pt>
                <c:pt idx="6">
                  <c:v>51.5</c:v>
                </c:pt>
                <c:pt idx="7">
                  <c:v>52.6</c:v>
                </c:pt>
                <c:pt idx="8">
                  <c:v>50</c:v>
                </c:pt>
                <c:pt idx="9">
                  <c:v>52.1</c:v>
                </c:pt>
                <c:pt idx="10">
                  <c:v>52.8</c:v>
                </c:pt>
                <c:pt idx="11">
                  <c:v>54.5</c:v>
                </c:pt>
                <c:pt idx="12">
                  <c:v>50.9</c:v>
                </c:pt>
                <c:pt idx="13">
                  <c:v>55.2</c:v>
                </c:pt>
                <c:pt idx="14">
                  <c:v>52</c:v>
                </c:pt>
                <c:pt idx="15">
                  <c:v>48.8</c:v>
                </c:pt>
                <c:pt idx="16">
                  <c:v>50.7</c:v>
                </c:pt>
                <c:pt idx="17">
                  <c:v>50.3</c:v>
                </c:pt>
                <c:pt idx="18">
                  <c:v>53.1</c:v>
                </c:pt>
                <c:pt idx="19">
                  <c:v>52.7</c:v>
                </c:pt>
                <c:pt idx="20">
                  <c:v>55.3</c:v>
                </c:pt>
                <c:pt idx="21">
                  <c:v>52.6</c:v>
                </c:pt>
                <c:pt idx="22">
                  <c:v>54.4</c:v>
                </c:pt>
                <c:pt idx="23">
                  <c:v>51.9</c:v>
                </c:pt>
                <c:pt idx="24">
                  <c:v>55.9</c:v>
                </c:pt>
                <c:pt idx="25">
                  <c:v>52.3</c:v>
                </c:pt>
                <c:pt idx="26">
                  <c:v>55.5</c:v>
                </c:pt>
                <c:pt idx="27">
                  <c:v>55.7</c:v>
                </c:pt>
                <c:pt idx="28">
                  <c:v>53.8</c:v>
                </c:pt>
                <c:pt idx="29">
                  <c:v>50.8</c:v>
                </c:pt>
                <c:pt idx="30">
                  <c:v>54.9</c:v>
                </c:pt>
                <c:pt idx="31">
                  <c:v>51.9</c:v>
                </c:pt>
                <c:pt idx="32">
                  <c:v>54.7</c:v>
                </c:pt>
                <c:pt idx="33">
                  <c:v>54.6</c:v>
                </c:pt>
                <c:pt idx="34">
                  <c:v>54.7</c:v>
                </c:pt>
                <c:pt idx="35">
                  <c:v>52.6</c:v>
                </c:pt>
                <c:pt idx="36">
                  <c:v>53.1</c:v>
                </c:pt>
                <c:pt idx="37">
                  <c:v>53.9</c:v>
                </c:pt>
                <c:pt idx="38">
                  <c:v>46</c:v>
                </c:pt>
                <c:pt idx="39">
                  <c:v>58.9</c:v>
                </c:pt>
                <c:pt idx="40">
                  <c:v>54.7</c:v>
                </c:pt>
                <c:pt idx="41">
                  <c:v>53.4</c:v>
                </c:pt>
                <c:pt idx="42">
                  <c:v>49.8</c:v>
                </c:pt>
                <c:pt idx="43">
                  <c:v>48.7</c:v>
                </c:pt>
                <c:pt idx="44">
                  <c:v>48.4</c:v>
                </c:pt>
                <c:pt idx="45">
                  <c:v>49.8</c:v>
                </c:pt>
                <c:pt idx="46">
                  <c:v>48.7</c:v>
                </c:pt>
                <c:pt idx="47">
                  <c:v>50</c:v>
                </c:pt>
                <c:pt idx="48">
                  <c:v>50.1</c:v>
                </c:pt>
                <c:pt idx="49">
                  <c:v>52.8</c:v>
                </c:pt>
                <c:pt idx="50">
                  <c:v>52.7</c:v>
                </c:pt>
                <c:pt idx="51">
                  <c:v>50.7</c:v>
                </c:pt>
                <c:pt idx="52">
                  <c:v>51.6</c:v>
                </c:pt>
                <c:pt idx="53">
                  <c:v>55.9</c:v>
                </c:pt>
                <c:pt idx="54">
                  <c:v>55.3</c:v>
                </c:pt>
                <c:pt idx="55">
                  <c:v>54.3</c:v>
                </c:pt>
                <c:pt idx="56">
                  <c:v>48.9</c:v>
                </c:pt>
                <c:pt idx="57">
                  <c:v>56.2</c:v>
                </c:pt>
                <c:pt idx="58">
                  <c:v>54</c:v>
                </c:pt>
                <c:pt idx="59">
                  <c:v>55.2</c:v>
                </c:pt>
                <c:pt idx="60">
                  <c:v>52.6</c:v>
                </c:pt>
                <c:pt idx="61">
                  <c:v>48.3</c:v>
                </c:pt>
                <c:pt idx="62">
                  <c:v>44.7</c:v>
                </c:pt>
                <c:pt idx="63">
                  <c:v>54.9</c:v>
                </c:pt>
                <c:pt idx="64">
                  <c:v>55.1</c:v>
                </c:pt>
                <c:pt idx="65">
                  <c:v>51.8</c:v>
                </c:pt>
                <c:pt idx="66">
                  <c:v>56.5</c:v>
                </c:pt>
                <c:pt idx="67">
                  <c:v>51.5</c:v>
                </c:pt>
                <c:pt idx="68">
                  <c:v>55</c:v>
                </c:pt>
                <c:pt idx="69">
                  <c:v>50</c:v>
                </c:pt>
                <c:pt idx="70">
                  <c:v>58.5</c:v>
                </c:pt>
                <c:pt idx="71">
                  <c:v>50.5</c:v>
                </c:pt>
                <c:pt idx="72">
                  <c:v>54</c:v>
                </c:pt>
                <c:pt idx="73">
                  <c:v>60</c:v>
                </c:pt>
                <c:pt idx="74">
                  <c:v>55</c:v>
                </c:pt>
                <c:pt idx="75">
                  <c:v>56</c:v>
                </c:pt>
                <c:pt idx="76">
                  <c:v>57.5</c:v>
                </c:pt>
                <c:pt idx="77">
                  <c:v>57</c:v>
                </c:pt>
                <c:pt idx="78">
                  <c:v>54.5</c:v>
                </c:pt>
                <c:pt idx="79">
                  <c:v>58.5</c:v>
                </c:pt>
                <c:pt idx="80">
                  <c:v>60.5</c:v>
                </c:pt>
                <c:pt idx="81">
                  <c:v>60.5</c:v>
                </c:pt>
                <c:pt idx="82">
                  <c:v>59.5</c:v>
                </c:pt>
                <c:pt idx="83">
                  <c:v>56.5</c:v>
                </c:pt>
                <c:pt idx="84">
                  <c:v>60.5</c:v>
                </c:pt>
                <c:pt idx="85">
                  <c:v>63.5</c:v>
                </c:pt>
                <c:pt idx="86">
                  <c:v>56</c:v>
                </c:pt>
                <c:pt idx="87">
                  <c:v>57.5</c:v>
                </c:pt>
                <c:pt idx="88">
                  <c:v>62</c:v>
                </c:pt>
                <c:pt idx="89">
                  <c:v>61</c:v>
                </c:pt>
                <c:pt idx="90">
                  <c:v>53</c:v>
                </c:pt>
                <c:pt idx="91">
                  <c:v>57.5</c:v>
                </c:pt>
                <c:pt idx="92">
                  <c:v>59</c:v>
                </c:pt>
                <c:pt idx="93">
                  <c:v>58.5</c:v>
                </c:pt>
                <c:pt idx="94">
                  <c:v>57.5</c:v>
                </c:pt>
                <c:pt idx="95">
                  <c:v>58.5</c:v>
                </c:pt>
                <c:pt idx="96">
                  <c:v>62</c:v>
                </c:pt>
                <c:pt idx="97">
                  <c:v>61.5</c:v>
                </c:pt>
                <c:pt idx="98">
                  <c:v>58.5</c:v>
                </c:pt>
                <c:pt idx="99">
                  <c:v>53.5</c:v>
                </c:pt>
                <c:pt idx="100">
                  <c:v>56.5</c:v>
                </c:pt>
                <c:pt idx="101">
                  <c:v>56.5</c:v>
                </c:pt>
                <c:pt idx="102">
                  <c:v>49.5</c:v>
                </c:pt>
                <c:pt idx="103">
                  <c:v>55</c:v>
                </c:pt>
                <c:pt idx="104">
                  <c:v>60.5</c:v>
                </c:pt>
                <c:pt idx="105">
                  <c:v>57</c:v>
                </c:pt>
                <c:pt idx="106">
                  <c:v>58.5</c:v>
                </c:pt>
                <c:pt idx="107">
                  <c:v>55.5</c:v>
                </c:pt>
                <c:pt idx="108">
                  <c:v>60.5</c:v>
                </c:pt>
                <c:pt idx="109">
                  <c:v>60</c:v>
                </c:pt>
                <c:pt idx="110">
                  <c:v>55</c:v>
                </c:pt>
                <c:pt idx="111">
                  <c:v>57.5</c:v>
                </c:pt>
                <c:pt idx="112">
                  <c:v>59.5</c:v>
                </c:pt>
                <c:pt idx="113">
                  <c:v>62</c:v>
                </c:pt>
                <c:pt idx="114">
                  <c:v>52</c:v>
                </c:pt>
                <c:pt idx="115">
                  <c:v>54</c:v>
                </c:pt>
                <c:pt idx="116">
                  <c:v>50</c:v>
                </c:pt>
                <c:pt idx="117">
                  <c:v>52.5</c:v>
                </c:pt>
                <c:pt idx="118">
                  <c:v>55.5</c:v>
                </c:pt>
                <c:pt idx="119">
                  <c:v>57.5</c:v>
                </c:pt>
                <c:pt idx="120">
                  <c:v>54.5</c:v>
                </c:pt>
                <c:pt idx="121">
                  <c:v>55</c:v>
                </c:pt>
                <c:pt idx="122">
                  <c:v>51</c:v>
                </c:pt>
                <c:pt idx="123">
                  <c:v>55.5</c:v>
                </c:pt>
                <c:pt idx="124">
                  <c:v>49.5</c:v>
                </c:pt>
                <c:pt idx="125">
                  <c:v>50.5</c:v>
                </c:pt>
                <c:pt idx="126">
                  <c:v>41.5</c:v>
                </c:pt>
                <c:pt idx="127">
                  <c:v>49</c:v>
                </c:pt>
                <c:pt idx="128">
                  <c:v>54.5</c:v>
                </c:pt>
                <c:pt idx="129">
                  <c:v>50</c:v>
                </c:pt>
                <c:pt idx="130">
                  <c:v>48</c:v>
                </c:pt>
                <c:pt idx="131">
                  <c:v>50.5</c:v>
                </c:pt>
                <c:pt idx="132">
                  <c:v>49</c:v>
                </c:pt>
                <c:pt idx="133">
                  <c:v>46</c:v>
                </c:pt>
                <c:pt idx="134">
                  <c:v>47.5</c:v>
                </c:pt>
                <c:pt idx="135">
                  <c:v>52</c:v>
                </c:pt>
                <c:pt idx="136">
                  <c:v>40</c:v>
                </c:pt>
                <c:pt idx="137">
                  <c:v>32.5</c:v>
                </c:pt>
                <c:pt idx="138">
                  <c:v>40.5</c:v>
                </c:pt>
                <c:pt idx="139">
                  <c:v>39</c:v>
                </c:pt>
                <c:pt idx="140">
                  <c:v>37</c:v>
                </c:pt>
                <c:pt idx="141">
                  <c:v>48.5</c:v>
                </c:pt>
                <c:pt idx="142">
                  <c:v>46</c:v>
                </c:pt>
                <c:pt idx="143">
                  <c:v>47</c:v>
                </c:pt>
                <c:pt idx="144">
                  <c:v>45</c:v>
                </c:pt>
                <c:pt idx="145">
                  <c:v>49</c:v>
                </c:pt>
                <c:pt idx="146">
                  <c:v>51.5</c:v>
                </c:pt>
                <c:pt idx="147">
                  <c:v>46</c:v>
                </c:pt>
                <c:pt idx="148">
                  <c:v>46</c:v>
                </c:pt>
                <c:pt idx="149">
                  <c:v>52.5</c:v>
                </c:pt>
                <c:pt idx="150">
                  <c:v>47</c:v>
                </c:pt>
                <c:pt idx="151">
                  <c:v>48.5</c:v>
                </c:pt>
                <c:pt idx="152">
                  <c:v>51</c:v>
                </c:pt>
                <c:pt idx="153">
                  <c:v>56.5</c:v>
                </c:pt>
                <c:pt idx="154">
                  <c:v>56.5</c:v>
                </c:pt>
                <c:pt idx="155">
                  <c:v>48</c:v>
                </c:pt>
                <c:pt idx="156">
                  <c:v>48</c:v>
                </c:pt>
                <c:pt idx="157">
                  <c:v>50.5</c:v>
                </c:pt>
                <c:pt idx="158">
                  <c:v>53</c:v>
                </c:pt>
                <c:pt idx="159">
                  <c:v>54</c:v>
                </c:pt>
                <c:pt idx="160">
                  <c:v>54.5</c:v>
                </c:pt>
                <c:pt idx="161">
                  <c:v>51</c:v>
                </c:pt>
                <c:pt idx="162">
                  <c:v>53.5</c:v>
                </c:pt>
                <c:pt idx="163">
                  <c:v>53.5</c:v>
                </c:pt>
                <c:pt idx="164">
                  <c:v>50</c:v>
                </c:pt>
                <c:pt idx="165">
                  <c:v>57</c:v>
                </c:pt>
                <c:pt idx="166">
                  <c:v>50.5</c:v>
                </c:pt>
                <c:pt idx="167">
                  <c:v>46.5</c:v>
                </c:pt>
                <c:pt idx="168">
                  <c:v>47.5</c:v>
                </c:pt>
                <c:pt idx="169">
                  <c:v>53.5</c:v>
                </c:pt>
                <c:pt idx="170">
                  <c:v>47.5</c:v>
                </c:pt>
                <c:pt idx="171">
                  <c:v>48</c:v>
                </c:pt>
                <c:pt idx="172">
                  <c:v>48.5</c:v>
                </c:pt>
                <c:pt idx="173">
                  <c:v>54</c:v>
                </c:pt>
                <c:pt idx="174">
                  <c:v>55</c:v>
                </c:pt>
                <c:pt idx="175">
                  <c:v>52</c:v>
                </c:pt>
                <c:pt idx="176">
                  <c:v>56</c:v>
                </c:pt>
                <c:pt idx="177">
                  <c:v>56.5</c:v>
                </c:pt>
                <c:pt idx="178">
                  <c:v>53</c:v>
                </c:pt>
                <c:pt idx="179">
                  <c:v>53.5</c:v>
                </c:pt>
                <c:pt idx="180">
                  <c:v>44.5</c:v>
                </c:pt>
                <c:pt idx="181">
                  <c:v>49.5</c:v>
                </c:pt>
                <c:pt idx="182">
                  <c:v>50</c:v>
                </c:pt>
                <c:pt idx="183">
                  <c:v>49.5</c:v>
                </c:pt>
                <c:pt idx="184">
                  <c:v>55.5</c:v>
                </c:pt>
                <c:pt idx="185">
                  <c:v>49</c:v>
                </c:pt>
                <c:pt idx="186">
                  <c:v>51</c:v>
                </c:pt>
                <c:pt idx="187">
                  <c:v>52.5</c:v>
                </c:pt>
                <c:pt idx="188">
                  <c:v>57.5</c:v>
                </c:pt>
                <c:pt idx="189">
                  <c:v>58.5</c:v>
                </c:pt>
                <c:pt idx="190">
                  <c:v>49.5</c:v>
                </c:pt>
                <c:pt idx="191">
                  <c:v>53.5</c:v>
                </c:pt>
                <c:pt idx="192">
                  <c:v>50.5</c:v>
                </c:pt>
                <c:pt idx="193">
                  <c:v>55</c:v>
                </c:pt>
                <c:pt idx="194">
                  <c:v>51.5</c:v>
                </c:pt>
                <c:pt idx="195">
                  <c:v>55</c:v>
                </c:pt>
                <c:pt idx="196">
                  <c:v>55</c:v>
                </c:pt>
                <c:pt idx="197">
                  <c:v>50.5</c:v>
                </c:pt>
                <c:pt idx="198">
                  <c:v>48</c:v>
                </c:pt>
                <c:pt idx="199">
                  <c:v>47</c:v>
                </c:pt>
                <c:pt idx="200">
                  <c:v>50.5</c:v>
                </c:pt>
                <c:pt idx="201">
                  <c:v>55.5</c:v>
                </c:pt>
                <c:pt idx="202">
                  <c:v>55.5</c:v>
                </c:pt>
                <c:pt idx="203">
                  <c:v>53</c:v>
                </c:pt>
                <c:pt idx="204">
                  <c:v>54.5</c:v>
                </c:pt>
                <c:pt idx="205">
                  <c:v>51</c:v>
                </c:pt>
                <c:pt idx="206">
                  <c:v>52.5</c:v>
                </c:pt>
                <c:pt idx="207">
                  <c:v>56</c:v>
                </c:pt>
                <c:pt idx="208">
                  <c:v>53.5</c:v>
                </c:pt>
                <c:pt idx="209">
                  <c:v>50</c:v>
                </c:pt>
                <c:pt idx="210">
                  <c:v>46.5</c:v>
                </c:pt>
                <c:pt idx="211">
                  <c:v>51</c:v>
                </c:pt>
                <c:pt idx="212">
                  <c:v>55.5</c:v>
                </c:pt>
                <c:pt idx="213">
                  <c:v>51.5</c:v>
                </c:pt>
                <c:pt idx="214">
                  <c:v>53.5</c:v>
                </c:pt>
                <c:pt idx="215">
                  <c:v>48</c:v>
                </c:pt>
                <c:pt idx="216">
                  <c:v>50.5</c:v>
                </c:pt>
                <c:pt idx="217">
                  <c:v>51.5</c:v>
                </c:pt>
                <c:pt idx="218">
                  <c:v>53</c:v>
                </c:pt>
                <c:pt idx="219">
                  <c:v>54.5</c:v>
                </c:pt>
                <c:pt idx="220">
                  <c:v>51</c:v>
                </c:pt>
                <c:pt idx="221">
                  <c:v>49</c:v>
                </c:pt>
                <c:pt idx="222">
                  <c:v>46</c:v>
                </c:pt>
                <c:pt idx="223">
                  <c:v>55.5</c:v>
                </c:pt>
                <c:pt idx="224">
                  <c:v>53</c:v>
                </c:pt>
                <c:pt idx="225">
                  <c:v>54</c:v>
                </c:pt>
                <c:pt idx="226">
                  <c:v>53.5</c:v>
                </c:pt>
                <c:pt idx="227">
                  <c:v>54</c:v>
                </c:pt>
                <c:pt idx="228">
                  <c:v>53</c:v>
                </c:pt>
                <c:pt idx="229">
                  <c:v>50.5</c:v>
                </c:pt>
                <c:pt idx="230">
                  <c:v>51</c:v>
                </c:pt>
                <c:pt idx="231">
                  <c:v>53</c:v>
                </c:pt>
                <c:pt idx="232">
                  <c:v>54</c:v>
                </c:pt>
                <c:pt idx="233">
                  <c:v>50</c:v>
                </c:pt>
                <c:pt idx="234">
                  <c:v>54</c:v>
                </c:pt>
                <c:pt idx="235">
                  <c:v>51</c:v>
                </c:pt>
                <c:pt idx="236">
                  <c:v>56.5</c:v>
                </c:pt>
                <c:pt idx="237">
                  <c:v>53</c:v>
                </c:pt>
                <c:pt idx="238">
                  <c:v>48.5</c:v>
                </c:pt>
                <c:pt idx="239">
                  <c:v>51</c:v>
                </c:pt>
                <c:pt idx="240">
                  <c:v>51.5</c:v>
                </c:pt>
                <c:pt idx="241">
                  <c:v>50.5</c:v>
                </c:pt>
                <c:pt idx="242">
                  <c:v>52</c:v>
                </c:pt>
                <c:pt idx="243">
                  <c:v>52</c:v>
                </c:pt>
                <c:pt idx="244">
                  <c:v>52.5</c:v>
                </c:pt>
                <c:pt idx="245">
                  <c:v>52.5</c:v>
                </c:pt>
                <c:pt idx="246">
                  <c:v>54</c:v>
                </c:pt>
                <c:pt idx="247">
                  <c:v>50</c:v>
                </c:pt>
                <c:pt idx="248">
                  <c:v>55</c:v>
                </c:pt>
                <c:pt idx="249">
                  <c:v>54.5</c:v>
                </c:pt>
                <c:pt idx="250">
                  <c:v>54</c:v>
                </c:pt>
                <c:pt idx="251">
                  <c:v>51.5</c:v>
                </c:pt>
                <c:pt idx="252">
                  <c:v>52.5</c:v>
                </c:pt>
                <c:pt idx="253">
                  <c:v>52</c:v>
                </c:pt>
                <c:pt idx="254">
                  <c:v>55</c:v>
                </c:pt>
                <c:pt idx="255">
                  <c:v>51</c:v>
                </c:pt>
                <c:pt idx="256">
                  <c:v>54.5</c:v>
                </c:pt>
                <c:pt idx="257">
                  <c:v>53.5</c:v>
                </c:pt>
                <c:pt idx="258">
                  <c:v>52</c:v>
                </c:pt>
                <c:pt idx="259">
                  <c:v>48.5</c:v>
                </c:pt>
                <c:pt idx="260">
                  <c:v>51.5</c:v>
                </c:pt>
              </c:numCache>
            </c:numRef>
          </c:val>
          <c:smooth val="0"/>
          <c:extLst>
            <c:ext xmlns:c16="http://schemas.microsoft.com/office/drawing/2014/chart" uri="{C3380CC4-5D6E-409C-BE32-E72D297353CC}">
              <c16:uniqueId val="{00000009-328F-2B4B-89F3-19D66B04AA23}"/>
            </c:ext>
          </c:extLst>
        </c:ser>
        <c:ser>
          <c:idx val="10"/>
          <c:order val="10"/>
          <c:spPr>
            <a:ln w="28575" cap="rnd">
              <a:solidFill>
                <a:schemeClr val="accent5">
                  <a:lumMod val="60000"/>
                </a:schemeClr>
              </a:solidFill>
              <a:round/>
            </a:ln>
            <a:effectLst/>
          </c:spPr>
          <c:marker>
            <c:symbol val="none"/>
          </c:marker>
          <c:cat>
            <c:numRef>
              <c:f>'NMI Analysis'!$A$2:$A$261</c:f>
              <c:numCache>
                <c:formatCode>m/d/yyyy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Analysis'!$L$2:$L$262</c:f>
              <c:numCache>
                <c:formatCode>General</c:formatCode>
                <c:ptCount val="261"/>
                <c:pt idx="0">
                  <c:v>55.6</c:v>
                </c:pt>
                <c:pt idx="1">
                  <c:v>62</c:v>
                </c:pt>
                <c:pt idx="2">
                  <c:v>57.5</c:v>
                </c:pt>
                <c:pt idx="3">
                  <c:v>49.5</c:v>
                </c:pt>
                <c:pt idx="4">
                  <c:v>51.5</c:v>
                </c:pt>
                <c:pt idx="5">
                  <c:v>53.5</c:v>
                </c:pt>
                <c:pt idx="6">
                  <c:v>48.5</c:v>
                </c:pt>
                <c:pt idx="7">
                  <c:v>52</c:v>
                </c:pt>
                <c:pt idx="8">
                  <c:v>51.5</c:v>
                </c:pt>
                <c:pt idx="9">
                  <c:v>58.5</c:v>
                </c:pt>
                <c:pt idx="10">
                  <c:v>56.5</c:v>
                </c:pt>
                <c:pt idx="11">
                  <c:v>48.5</c:v>
                </c:pt>
                <c:pt idx="12">
                  <c:v>55</c:v>
                </c:pt>
                <c:pt idx="13">
                  <c:v>51.5</c:v>
                </c:pt>
                <c:pt idx="14">
                  <c:v>54</c:v>
                </c:pt>
                <c:pt idx="15">
                  <c:v>54</c:v>
                </c:pt>
                <c:pt idx="16">
                  <c:v>48.5</c:v>
                </c:pt>
                <c:pt idx="17">
                  <c:v>45</c:v>
                </c:pt>
                <c:pt idx="18">
                  <c:v>49</c:v>
                </c:pt>
                <c:pt idx="19">
                  <c:v>46.5</c:v>
                </c:pt>
                <c:pt idx="20">
                  <c:v>47.5</c:v>
                </c:pt>
                <c:pt idx="21">
                  <c:v>58.5</c:v>
                </c:pt>
                <c:pt idx="22">
                  <c:v>56.5</c:v>
                </c:pt>
                <c:pt idx="23">
                  <c:v>58.5</c:v>
                </c:pt>
                <c:pt idx="24">
                  <c:v>53.5</c:v>
                </c:pt>
                <c:pt idx="25">
                  <c:v>57.5</c:v>
                </c:pt>
                <c:pt idx="26">
                  <c:v>58</c:v>
                </c:pt>
                <c:pt idx="27">
                  <c:v>62.5</c:v>
                </c:pt>
                <c:pt idx="28">
                  <c:v>54</c:v>
                </c:pt>
                <c:pt idx="29">
                  <c:v>56</c:v>
                </c:pt>
                <c:pt idx="30">
                  <c:v>58</c:v>
                </c:pt>
                <c:pt idx="31">
                  <c:v>57.5</c:v>
                </c:pt>
                <c:pt idx="32">
                  <c:v>47.5</c:v>
                </c:pt>
                <c:pt idx="33">
                  <c:v>55.5</c:v>
                </c:pt>
                <c:pt idx="34">
                  <c:v>59</c:v>
                </c:pt>
                <c:pt idx="35">
                  <c:v>62</c:v>
                </c:pt>
                <c:pt idx="36">
                  <c:v>57</c:v>
                </c:pt>
                <c:pt idx="37">
                  <c:v>53</c:v>
                </c:pt>
                <c:pt idx="38">
                  <c:v>56</c:v>
                </c:pt>
                <c:pt idx="39">
                  <c:v>51.5</c:v>
                </c:pt>
                <c:pt idx="40">
                  <c:v>55</c:v>
                </c:pt>
                <c:pt idx="41">
                  <c:v>55</c:v>
                </c:pt>
                <c:pt idx="42">
                  <c:v>56.5</c:v>
                </c:pt>
                <c:pt idx="43">
                  <c:v>55</c:v>
                </c:pt>
                <c:pt idx="44">
                  <c:v>53.5</c:v>
                </c:pt>
                <c:pt idx="45">
                  <c:v>49.5</c:v>
                </c:pt>
                <c:pt idx="46">
                  <c:v>55.5</c:v>
                </c:pt>
                <c:pt idx="47">
                  <c:v>48.5</c:v>
                </c:pt>
                <c:pt idx="48">
                  <c:v>49.5</c:v>
                </c:pt>
                <c:pt idx="49">
                  <c:v>53</c:v>
                </c:pt>
                <c:pt idx="50">
                  <c:v>47.5</c:v>
                </c:pt>
                <c:pt idx="51">
                  <c:v>53.5</c:v>
                </c:pt>
                <c:pt idx="52">
                  <c:v>44.5</c:v>
                </c:pt>
                <c:pt idx="53">
                  <c:v>48.5</c:v>
                </c:pt>
                <c:pt idx="54">
                  <c:v>55</c:v>
                </c:pt>
                <c:pt idx="55">
                  <c:v>56.5</c:v>
                </c:pt>
                <c:pt idx="56">
                  <c:v>52.5</c:v>
                </c:pt>
                <c:pt idx="57">
                  <c:v>49.5</c:v>
                </c:pt>
                <c:pt idx="58">
                  <c:v>52.5</c:v>
                </c:pt>
                <c:pt idx="59">
                  <c:v>61.5</c:v>
                </c:pt>
                <c:pt idx="60">
                  <c:v>57.5</c:v>
                </c:pt>
                <c:pt idx="61">
                  <c:v>59.5</c:v>
                </c:pt>
                <c:pt idx="62">
                  <c:v>46</c:v>
                </c:pt>
                <c:pt idx="63">
                  <c:v>57.5</c:v>
                </c:pt>
                <c:pt idx="64">
                  <c:v>49</c:v>
                </c:pt>
                <c:pt idx="65">
                  <c:v>58.5</c:v>
                </c:pt>
                <c:pt idx="66">
                  <c:v>54</c:v>
                </c:pt>
                <c:pt idx="67">
                  <c:v>53</c:v>
                </c:pt>
                <c:pt idx="68">
                  <c:v>58.5</c:v>
                </c:pt>
                <c:pt idx="69">
                  <c:v>48.5</c:v>
                </c:pt>
                <c:pt idx="70">
                  <c:v>52.5</c:v>
                </c:pt>
                <c:pt idx="71">
                  <c:v>49</c:v>
                </c:pt>
                <c:pt idx="72">
                  <c:v>49.5</c:v>
                </c:pt>
                <c:pt idx="73">
                  <c:v>47.5</c:v>
                </c:pt>
                <c:pt idx="74">
                  <c:v>58.5</c:v>
                </c:pt>
                <c:pt idx="75">
                  <c:v>56</c:v>
                </c:pt>
                <c:pt idx="76">
                  <c:v>58</c:v>
                </c:pt>
                <c:pt idx="77">
                  <c:v>54.5</c:v>
                </c:pt>
                <c:pt idx="78">
                  <c:v>57.5</c:v>
                </c:pt>
                <c:pt idx="79">
                  <c:v>51</c:v>
                </c:pt>
                <c:pt idx="80">
                  <c:v>55.5</c:v>
                </c:pt>
                <c:pt idx="81">
                  <c:v>51.5</c:v>
                </c:pt>
                <c:pt idx="82">
                  <c:v>62</c:v>
                </c:pt>
                <c:pt idx="83">
                  <c:v>52</c:v>
                </c:pt>
                <c:pt idx="84">
                  <c:v>59.5</c:v>
                </c:pt>
                <c:pt idx="85">
                  <c:v>55.5</c:v>
                </c:pt>
                <c:pt idx="86">
                  <c:v>55</c:v>
                </c:pt>
                <c:pt idx="87">
                  <c:v>55.5</c:v>
                </c:pt>
                <c:pt idx="88">
                  <c:v>55</c:v>
                </c:pt>
                <c:pt idx="89">
                  <c:v>53.5</c:v>
                </c:pt>
                <c:pt idx="90">
                  <c:v>55.5</c:v>
                </c:pt>
                <c:pt idx="91">
                  <c:v>52.5</c:v>
                </c:pt>
                <c:pt idx="92">
                  <c:v>56</c:v>
                </c:pt>
                <c:pt idx="93">
                  <c:v>51.5</c:v>
                </c:pt>
                <c:pt idx="94">
                  <c:v>52.5</c:v>
                </c:pt>
                <c:pt idx="95">
                  <c:v>62</c:v>
                </c:pt>
                <c:pt idx="96">
                  <c:v>50</c:v>
                </c:pt>
                <c:pt idx="97">
                  <c:v>53.5</c:v>
                </c:pt>
                <c:pt idx="98">
                  <c:v>63.5</c:v>
                </c:pt>
                <c:pt idx="99">
                  <c:v>55</c:v>
                </c:pt>
                <c:pt idx="100">
                  <c:v>54.5</c:v>
                </c:pt>
                <c:pt idx="101">
                  <c:v>57</c:v>
                </c:pt>
                <c:pt idx="102">
                  <c:v>61.5</c:v>
                </c:pt>
                <c:pt idx="103">
                  <c:v>58</c:v>
                </c:pt>
                <c:pt idx="104">
                  <c:v>60</c:v>
                </c:pt>
                <c:pt idx="105">
                  <c:v>63.5</c:v>
                </c:pt>
                <c:pt idx="106">
                  <c:v>59.5</c:v>
                </c:pt>
                <c:pt idx="107">
                  <c:v>64</c:v>
                </c:pt>
                <c:pt idx="108">
                  <c:v>54.5</c:v>
                </c:pt>
                <c:pt idx="109">
                  <c:v>56</c:v>
                </c:pt>
                <c:pt idx="110">
                  <c:v>53</c:v>
                </c:pt>
                <c:pt idx="111">
                  <c:v>59</c:v>
                </c:pt>
                <c:pt idx="112">
                  <c:v>63.5</c:v>
                </c:pt>
                <c:pt idx="113">
                  <c:v>58.5</c:v>
                </c:pt>
                <c:pt idx="114">
                  <c:v>61.5</c:v>
                </c:pt>
                <c:pt idx="115">
                  <c:v>55</c:v>
                </c:pt>
                <c:pt idx="116">
                  <c:v>59</c:v>
                </c:pt>
                <c:pt idx="117">
                  <c:v>48.5</c:v>
                </c:pt>
                <c:pt idx="118">
                  <c:v>55.5</c:v>
                </c:pt>
                <c:pt idx="119">
                  <c:v>66</c:v>
                </c:pt>
                <c:pt idx="120">
                  <c:v>59</c:v>
                </c:pt>
                <c:pt idx="121">
                  <c:v>52.5</c:v>
                </c:pt>
                <c:pt idx="122">
                  <c:v>53.5</c:v>
                </c:pt>
                <c:pt idx="123">
                  <c:v>50</c:v>
                </c:pt>
                <c:pt idx="124">
                  <c:v>56</c:v>
                </c:pt>
                <c:pt idx="125">
                  <c:v>55.5</c:v>
                </c:pt>
                <c:pt idx="126">
                  <c:v>50</c:v>
                </c:pt>
                <c:pt idx="127">
                  <c:v>52</c:v>
                </c:pt>
                <c:pt idx="128">
                  <c:v>46.5</c:v>
                </c:pt>
                <c:pt idx="129">
                  <c:v>55</c:v>
                </c:pt>
                <c:pt idx="130">
                  <c:v>48.5</c:v>
                </c:pt>
                <c:pt idx="131">
                  <c:v>54</c:v>
                </c:pt>
                <c:pt idx="132">
                  <c:v>52</c:v>
                </c:pt>
                <c:pt idx="133">
                  <c:v>47.5</c:v>
                </c:pt>
                <c:pt idx="134">
                  <c:v>44.5</c:v>
                </c:pt>
                <c:pt idx="135">
                  <c:v>50.5</c:v>
                </c:pt>
                <c:pt idx="136">
                  <c:v>50</c:v>
                </c:pt>
                <c:pt idx="137">
                  <c:v>34.5</c:v>
                </c:pt>
                <c:pt idx="138">
                  <c:v>39.5</c:v>
                </c:pt>
                <c:pt idx="139">
                  <c:v>39</c:v>
                </c:pt>
                <c:pt idx="140">
                  <c:v>40</c:v>
                </c:pt>
                <c:pt idx="141">
                  <c:v>39</c:v>
                </c:pt>
                <c:pt idx="142">
                  <c:v>48.5</c:v>
                </c:pt>
                <c:pt idx="143">
                  <c:v>47</c:v>
                </c:pt>
                <c:pt idx="144">
                  <c:v>54.5</c:v>
                </c:pt>
                <c:pt idx="145">
                  <c:v>47.5</c:v>
                </c:pt>
                <c:pt idx="146">
                  <c:v>54</c:v>
                </c:pt>
                <c:pt idx="147">
                  <c:v>48.5</c:v>
                </c:pt>
                <c:pt idx="148">
                  <c:v>53.5</c:v>
                </c:pt>
                <c:pt idx="149">
                  <c:v>54.5</c:v>
                </c:pt>
                <c:pt idx="150">
                  <c:v>46</c:v>
                </c:pt>
                <c:pt idx="151">
                  <c:v>46</c:v>
                </c:pt>
                <c:pt idx="152">
                  <c:v>47</c:v>
                </c:pt>
                <c:pt idx="153">
                  <c:v>57.5</c:v>
                </c:pt>
                <c:pt idx="154">
                  <c:v>57</c:v>
                </c:pt>
                <c:pt idx="155">
                  <c:v>53.5</c:v>
                </c:pt>
                <c:pt idx="156">
                  <c:v>48</c:v>
                </c:pt>
                <c:pt idx="157">
                  <c:v>52</c:v>
                </c:pt>
                <c:pt idx="158">
                  <c:v>46.5</c:v>
                </c:pt>
                <c:pt idx="159">
                  <c:v>58</c:v>
                </c:pt>
                <c:pt idx="160">
                  <c:v>55.5</c:v>
                </c:pt>
                <c:pt idx="161">
                  <c:v>59.5</c:v>
                </c:pt>
                <c:pt idx="162">
                  <c:v>56</c:v>
                </c:pt>
                <c:pt idx="163">
                  <c:v>53.5</c:v>
                </c:pt>
                <c:pt idx="164">
                  <c:v>56.5</c:v>
                </c:pt>
                <c:pt idx="165">
                  <c:v>59</c:v>
                </c:pt>
                <c:pt idx="166">
                  <c:v>53.5</c:v>
                </c:pt>
                <c:pt idx="167">
                  <c:v>57</c:v>
                </c:pt>
                <c:pt idx="168">
                  <c:v>57</c:v>
                </c:pt>
                <c:pt idx="169">
                  <c:v>49</c:v>
                </c:pt>
                <c:pt idx="170">
                  <c:v>56.5</c:v>
                </c:pt>
                <c:pt idx="171">
                  <c:v>52</c:v>
                </c:pt>
                <c:pt idx="172">
                  <c:v>54</c:v>
                </c:pt>
                <c:pt idx="173">
                  <c:v>55.5</c:v>
                </c:pt>
                <c:pt idx="174">
                  <c:v>51</c:v>
                </c:pt>
                <c:pt idx="175">
                  <c:v>56.5</c:v>
                </c:pt>
                <c:pt idx="176">
                  <c:v>54.5</c:v>
                </c:pt>
                <c:pt idx="177">
                  <c:v>52.5</c:v>
                </c:pt>
                <c:pt idx="178">
                  <c:v>58</c:v>
                </c:pt>
                <c:pt idx="179">
                  <c:v>53</c:v>
                </c:pt>
                <c:pt idx="180">
                  <c:v>49.5</c:v>
                </c:pt>
                <c:pt idx="181">
                  <c:v>51</c:v>
                </c:pt>
                <c:pt idx="182">
                  <c:v>52</c:v>
                </c:pt>
                <c:pt idx="183">
                  <c:v>50.5</c:v>
                </c:pt>
                <c:pt idx="184">
                  <c:v>47.5</c:v>
                </c:pt>
                <c:pt idx="185">
                  <c:v>48</c:v>
                </c:pt>
                <c:pt idx="186">
                  <c:v>49.5</c:v>
                </c:pt>
                <c:pt idx="187">
                  <c:v>55.5</c:v>
                </c:pt>
                <c:pt idx="188">
                  <c:v>60.5</c:v>
                </c:pt>
                <c:pt idx="189">
                  <c:v>56.5</c:v>
                </c:pt>
                <c:pt idx="190">
                  <c:v>53.5</c:v>
                </c:pt>
                <c:pt idx="191">
                  <c:v>50</c:v>
                </c:pt>
                <c:pt idx="192">
                  <c:v>47.5</c:v>
                </c:pt>
                <c:pt idx="193">
                  <c:v>49.5</c:v>
                </c:pt>
                <c:pt idx="194">
                  <c:v>50.5</c:v>
                </c:pt>
                <c:pt idx="195">
                  <c:v>57.5</c:v>
                </c:pt>
                <c:pt idx="196">
                  <c:v>53</c:v>
                </c:pt>
                <c:pt idx="197">
                  <c:v>58</c:v>
                </c:pt>
                <c:pt idx="198">
                  <c:v>51.5</c:v>
                </c:pt>
                <c:pt idx="199">
                  <c:v>49</c:v>
                </c:pt>
                <c:pt idx="200">
                  <c:v>47.5</c:v>
                </c:pt>
                <c:pt idx="201">
                  <c:v>49.5</c:v>
                </c:pt>
                <c:pt idx="202">
                  <c:v>57</c:v>
                </c:pt>
                <c:pt idx="203">
                  <c:v>53</c:v>
                </c:pt>
                <c:pt idx="204">
                  <c:v>55</c:v>
                </c:pt>
                <c:pt idx="205">
                  <c:v>53</c:v>
                </c:pt>
                <c:pt idx="206">
                  <c:v>52.5</c:v>
                </c:pt>
                <c:pt idx="207">
                  <c:v>57.5</c:v>
                </c:pt>
                <c:pt idx="208">
                  <c:v>53.5</c:v>
                </c:pt>
                <c:pt idx="209">
                  <c:v>57</c:v>
                </c:pt>
                <c:pt idx="210">
                  <c:v>53.5</c:v>
                </c:pt>
                <c:pt idx="211">
                  <c:v>52.5</c:v>
                </c:pt>
                <c:pt idx="212">
                  <c:v>53</c:v>
                </c:pt>
                <c:pt idx="213">
                  <c:v>59</c:v>
                </c:pt>
                <c:pt idx="214">
                  <c:v>48.5</c:v>
                </c:pt>
                <c:pt idx="215">
                  <c:v>55</c:v>
                </c:pt>
                <c:pt idx="216">
                  <c:v>52</c:v>
                </c:pt>
                <c:pt idx="217">
                  <c:v>56.5</c:v>
                </c:pt>
                <c:pt idx="218">
                  <c:v>52</c:v>
                </c:pt>
                <c:pt idx="219">
                  <c:v>52.5</c:v>
                </c:pt>
                <c:pt idx="220">
                  <c:v>54.5</c:v>
                </c:pt>
                <c:pt idx="221">
                  <c:v>49.5</c:v>
                </c:pt>
                <c:pt idx="222">
                  <c:v>45.5</c:v>
                </c:pt>
                <c:pt idx="223">
                  <c:v>53.5</c:v>
                </c:pt>
                <c:pt idx="224">
                  <c:v>58.5</c:v>
                </c:pt>
                <c:pt idx="225">
                  <c:v>56.5</c:v>
                </c:pt>
                <c:pt idx="226">
                  <c:v>49</c:v>
                </c:pt>
                <c:pt idx="227">
                  <c:v>53</c:v>
                </c:pt>
                <c:pt idx="228">
                  <c:v>55.5</c:v>
                </c:pt>
                <c:pt idx="229">
                  <c:v>46.5</c:v>
                </c:pt>
                <c:pt idx="230">
                  <c:v>56.5</c:v>
                </c:pt>
                <c:pt idx="231">
                  <c:v>55.5</c:v>
                </c:pt>
                <c:pt idx="232">
                  <c:v>57</c:v>
                </c:pt>
                <c:pt idx="233">
                  <c:v>53</c:v>
                </c:pt>
                <c:pt idx="234">
                  <c:v>48</c:v>
                </c:pt>
                <c:pt idx="235">
                  <c:v>57</c:v>
                </c:pt>
                <c:pt idx="236">
                  <c:v>62.5</c:v>
                </c:pt>
                <c:pt idx="237">
                  <c:v>65.5</c:v>
                </c:pt>
                <c:pt idx="238">
                  <c:v>54.5</c:v>
                </c:pt>
                <c:pt idx="239">
                  <c:v>55</c:v>
                </c:pt>
                <c:pt idx="240">
                  <c:v>53</c:v>
                </c:pt>
                <c:pt idx="241">
                  <c:v>55</c:v>
                </c:pt>
                <c:pt idx="242">
                  <c:v>56</c:v>
                </c:pt>
                <c:pt idx="243">
                  <c:v>60</c:v>
                </c:pt>
                <c:pt idx="244">
                  <c:v>57</c:v>
                </c:pt>
                <c:pt idx="245">
                  <c:v>56.5</c:v>
                </c:pt>
                <c:pt idx="246">
                  <c:v>58</c:v>
                </c:pt>
                <c:pt idx="247">
                  <c:v>59.5</c:v>
                </c:pt>
                <c:pt idx="248">
                  <c:v>58</c:v>
                </c:pt>
                <c:pt idx="249">
                  <c:v>61.5</c:v>
                </c:pt>
                <c:pt idx="250">
                  <c:v>57.5</c:v>
                </c:pt>
                <c:pt idx="251">
                  <c:v>60.5</c:v>
                </c:pt>
                <c:pt idx="252">
                  <c:v>58</c:v>
                </c:pt>
                <c:pt idx="253">
                  <c:v>60.5</c:v>
                </c:pt>
                <c:pt idx="254">
                  <c:v>61</c:v>
                </c:pt>
                <c:pt idx="255">
                  <c:v>61</c:v>
                </c:pt>
                <c:pt idx="256">
                  <c:v>57.5</c:v>
                </c:pt>
                <c:pt idx="257">
                  <c:v>59.5</c:v>
                </c:pt>
                <c:pt idx="258">
                  <c:v>50.5</c:v>
                </c:pt>
                <c:pt idx="259">
                  <c:v>55</c:v>
                </c:pt>
                <c:pt idx="260">
                  <c:v>52.5</c:v>
                </c:pt>
              </c:numCache>
            </c:numRef>
          </c:val>
          <c:smooth val="0"/>
          <c:extLst>
            <c:ext xmlns:c16="http://schemas.microsoft.com/office/drawing/2014/chart" uri="{C3380CC4-5D6E-409C-BE32-E72D297353CC}">
              <c16:uniqueId val="{0000000A-328F-2B4B-89F3-19D66B04AA23}"/>
            </c:ext>
          </c:extLst>
        </c:ser>
        <c:dLbls>
          <c:showLegendKey val="0"/>
          <c:showVal val="0"/>
          <c:showCatName val="0"/>
          <c:showSerName val="0"/>
          <c:showPercent val="0"/>
          <c:showBubbleSize val="0"/>
        </c:dLbls>
        <c:smooth val="0"/>
        <c:axId val="770089087"/>
        <c:axId val="2009394015"/>
      </c:lineChart>
      <c:dateAx>
        <c:axId val="77008908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94015"/>
        <c:crosses val="autoZero"/>
        <c:auto val="1"/>
        <c:lblOffset val="100"/>
        <c:baseTimeUnit val="months"/>
      </c:dateAx>
      <c:valAx>
        <c:axId val="200939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28</xdr:col>
      <xdr:colOff>819150</xdr:colOff>
      <xdr:row>818</xdr:row>
      <xdr:rowOff>0</xdr:rowOff>
    </xdr:from>
    <xdr:to>
      <xdr:col>36</xdr:col>
      <xdr:colOff>0</xdr:colOff>
      <xdr:row>832</xdr:row>
      <xdr:rowOff>0</xdr:rowOff>
    </xdr:to>
    <xdr:graphicFrame macro="">
      <xdr:nvGraphicFramePr>
        <xdr:cNvPr id="2" name="Chart 1">
          <a:extLst>
            <a:ext uri="{FF2B5EF4-FFF2-40B4-BE49-F238E27FC236}">
              <a16:creationId xmlns:a16="http://schemas.microsoft.com/office/drawing/2014/main" id="{F77C483B-D0F3-E749-AC75-F276BBDEA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820473</xdr:colOff>
      <xdr:row>802</xdr:row>
      <xdr:rowOff>0</xdr:rowOff>
    </xdr:from>
    <xdr:to>
      <xdr:col>35</xdr:col>
      <xdr:colOff>822301</xdr:colOff>
      <xdr:row>816</xdr:row>
      <xdr:rowOff>197534</xdr:rowOff>
    </xdr:to>
    <xdr:graphicFrame macro="">
      <xdr:nvGraphicFramePr>
        <xdr:cNvPr id="3" name="Chart 2">
          <a:extLst>
            <a:ext uri="{FF2B5EF4-FFF2-40B4-BE49-F238E27FC236}">
              <a16:creationId xmlns:a16="http://schemas.microsoft.com/office/drawing/2014/main" id="{47319FF0-6F4D-794E-8DB1-FD109BE77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3163</xdr:colOff>
      <xdr:row>785</xdr:row>
      <xdr:rowOff>3910</xdr:rowOff>
    </xdr:from>
    <xdr:to>
      <xdr:col>36</xdr:col>
      <xdr:colOff>1</xdr:colOff>
      <xdr:row>801</xdr:row>
      <xdr:rowOff>0</xdr:rowOff>
    </xdr:to>
    <xdr:graphicFrame macro="">
      <xdr:nvGraphicFramePr>
        <xdr:cNvPr id="4" name="Chart 3">
          <a:extLst>
            <a:ext uri="{FF2B5EF4-FFF2-40B4-BE49-F238E27FC236}">
              <a16:creationId xmlns:a16="http://schemas.microsoft.com/office/drawing/2014/main" id="{AAE0786F-5EFA-994B-945A-556D6D45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797</xdr:row>
      <xdr:rowOff>186267</xdr:rowOff>
    </xdr:from>
    <xdr:to>
      <xdr:col>21</xdr:col>
      <xdr:colOff>4896</xdr:colOff>
      <xdr:row>814</xdr:row>
      <xdr:rowOff>198967</xdr:rowOff>
    </xdr:to>
    <xdr:graphicFrame macro="">
      <xdr:nvGraphicFramePr>
        <xdr:cNvPr id="5" name="Chart 4">
          <a:extLst>
            <a:ext uri="{FF2B5EF4-FFF2-40B4-BE49-F238E27FC236}">
              <a16:creationId xmlns:a16="http://schemas.microsoft.com/office/drawing/2014/main" id="{59502B98-C3D1-5A41-B4C7-F85D472F3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838746</xdr:colOff>
      <xdr:row>769</xdr:row>
      <xdr:rowOff>9137</xdr:rowOff>
    </xdr:from>
    <xdr:to>
      <xdr:col>35</xdr:col>
      <xdr:colOff>822301</xdr:colOff>
      <xdr:row>783</xdr:row>
      <xdr:rowOff>197536</xdr:rowOff>
    </xdr:to>
    <xdr:graphicFrame macro="">
      <xdr:nvGraphicFramePr>
        <xdr:cNvPr id="6" name="Chart 5">
          <a:extLst>
            <a:ext uri="{FF2B5EF4-FFF2-40B4-BE49-F238E27FC236}">
              <a16:creationId xmlns:a16="http://schemas.microsoft.com/office/drawing/2014/main" id="{B826FC9C-3FCB-194F-9249-747BC6211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745</xdr:row>
      <xdr:rowOff>190500</xdr:rowOff>
    </xdr:from>
    <xdr:to>
      <xdr:col>36</xdr:col>
      <xdr:colOff>32712</xdr:colOff>
      <xdr:row>767</xdr:row>
      <xdr:rowOff>84666</xdr:rowOff>
    </xdr:to>
    <xdr:graphicFrame macro="">
      <xdr:nvGraphicFramePr>
        <xdr:cNvPr id="7" name="Chart 6">
          <a:extLst>
            <a:ext uri="{FF2B5EF4-FFF2-40B4-BE49-F238E27FC236}">
              <a16:creationId xmlns:a16="http://schemas.microsoft.com/office/drawing/2014/main" id="{7DB3DE08-D241-714E-B8E7-5F106BBBC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833436</xdr:colOff>
      <xdr:row>202</xdr:row>
      <xdr:rowOff>0</xdr:rowOff>
    </xdr:from>
    <xdr:to>
      <xdr:col>38</xdr:col>
      <xdr:colOff>820736</xdr:colOff>
      <xdr:row>222</xdr:row>
      <xdr:rowOff>0</xdr:rowOff>
    </xdr:to>
    <xdr:graphicFrame macro="">
      <xdr:nvGraphicFramePr>
        <xdr:cNvPr id="9" name="Chart 8">
          <a:extLst>
            <a:ext uri="{FF2B5EF4-FFF2-40B4-BE49-F238E27FC236}">
              <a16:creationId xmlns:a16="http://schemas.microsoft.com/office/drawing/2014/main" id="{EFDA04B7-471E-7243-B412-32F564582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833436</xdr:colOff>
      <xdr:row>223</xdr:row>
      <xdr:rowOff>0</xdr:rowOff>
    </xdr:from>
    <xdr:to>
      <xdr:col>39</xdr:col>
      <xdr:colOff>19843</xdr:colOff>
      <xdr:row>243</xdr:row>
      <xdr:rowOff>0</xdr:rowOff>
    </xdr:to>
    <xdr:graphicFrame macro="">
      <xdr:nvGraphicFramePr>
        <xdr:cNvPr id="10" name="Chart 9">
          <a:extLst>
            <a:ext uri="{FF2B5EF4-FFF2-40B4-BE49-F238E27FC236}">
              <a16:creationId xmlns:a16="http://schemas.microsoft.com/office/drawing/2014/main" id="{07FB0E99-9DD3-9643-B2D7-B647A7D78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829467</xdr:colOff>
      <xdr:row>237</xdr:row>
      <xdr:rowOff>196055</xdr:rowOff>
    </xdr:from>
    <xdr:to>
      <xdr:col>23</xdr:col>
      <xdr:colOff>-1</xdr:colOff>
      <xdr:row>259</xdr:row>
      <xdr:rowOff>0</xdr:rowOff>
    </xdr:to>
    <xdr:graphicFrame macro="">
      <xdr:nvGraphicFramePr>
        <xdr:cNvPr id="11" name="Chart 10">
          <a:extLst>
            <a:ext uri="{FF2B5EF4-FFF2-40B4-BE49-F238E27FC236}">
              <a16:creationId xmlns:a16="http://schemas.microsoft.com/office/drawing/2014/main" id="{503AE2B2-09FC-EC43-918D-7396D624C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0.00237</cdr:x>
      <cdr:y>0.00676</cdr:y>
    </cdr:from>
    <cdr:to>
      <cdr:x>0.01864</cdr:x>
      <cdr:y>0.04419</cdr:y>
    </cdr:to>
    <cdr:cxnSp macro="">
      <cdr:nvCxnSpPr>
        <cdr:cNvPr id="22" name="Straight Connector 21">
          <a:extLst xmlns:a="http://schemas.openxmlformats.org/drawingml/2006/main">
            <a:ext uri="{FF2B5EF4-FFF2-40B4-BE49-F238E27FC236}">
              <a16:creationId xmlns:a16="http://schemas.microsoft.com/office/drawing/2014/main" id="{7FFF2EE7-3E75-C345-81C2-7B4638D244E3}"/>
            </a:ext>
          </a:extLst>
        </cdr:cNvPr>
        <cdr:cNvCxnSpPr/>
      </cdr:nvCxnSpPr>
      <cdr:spPr>
        <a:xfrm xmlns:a="http://schemas.openxmlformats.org/drawingml/2006/main" flipV="1">
          <a:off x="50800" y="50800"/>
          <a:ext cx="349250" cy="281215"/>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0.00237</cdr:x>
      <cdr:y>0.00676</cdr:y>
    </cdr:from>
    <cdr:to>
      <cdr:x>0.01864</cdr:x>
      <cdr:y>0.04419</cdr:y>
    </cdr:to>
    <cdr:cxnSp macro="">
      <cdr:nvCxnSpPr>
        <cdr:cNvPr id="23" name="Straight Connector 22">
          <a:extLst xmlns:a="http://schemas.openxmlformats.org/drawingml/2006/main">
            <a:ext uri="{FF2B5EF4-FFF2-40B4-BE49-F238E27FC236}">
              <a16:creationId xmlns:a16="http://schemas.microsoft.com/office/drawing/2014/main" id="{7FFF2EE7-3E75-C345-81C2-7B4638D244E3}"/>
            </a:ext>
          </a:extLst>
        </cdr:cNvPr>
        <cdr:cNvCxnSpPr/>
      </cdr:nvCxnSpPr>
      <cdr:spPr>
        <a:xfrm xmlns:a="http://schemas.openxmlformats.org/drawingml/2006/main" flipV="1">
          <a:off x="50800" y="50800"/>
          <a:ext cx="349250" cy="281215"/>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28</xdr:col>
      <xdr:colOff>0</xdr:colOff>
      <xdr:row>20</xdr:row>
      <xdr:rowOff>173181</xdr:rowOff>
    </xdr:from>
    <xdr:to>
      <xdr:col>34</xdr:col>
      <xdr:colOff>38485</xdr:colOff>
      <xdr:row>60</xdr:row>
      <xdr:rowOff>153939</xdr:rowOff>
    </xdr:to>
    <xdr:graphicFrame macro="">
      <xdr:nvGraphicFramePr>
        <xdr:cNvPr id="8" name="Chart 7">
          <a:extLst>
            <a:ext uri="{FF2B5EF4-FFF2-40B4-BE49-F238E27FC236}">
              <a16:creationId xmlns:a16="http://schemas.microsoft.com/office/drawing/2014/main" id="{165A5747-5CAC-B545-904F-CC8A074FC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16C55-5107-5A45-AA05-4FDD5AADF984}">
  <dimension ref="A1:BM833"/>
  <sheetViews>
    <sheetView topLeftCell="N1" zoomScale="75" zoomScaleNormal="75" workbookViewId="0">
      <selection activeCell="AR248" sqref="AR248"/>
    </sheetView>
  </sheetViews>
  <sheetFormatPr defaultColWidth="11" defaultRowHeight="15.75" x14ac:dyDescent="0.25"/>
  <cols>
    <col min="1" max="1" width="24.875" customWidth="1"/>
    <col min="2" max="2" width="24.875" style="77" customWidth="1"/>
    <col min="3" max="5" width="24.875" customWidth="1"/>
    <col min="6" max="6" width="24.875" style="77" customWidth="1"/>
    <col min="7" max="7" width="24.875" style="73" customWidth="1"/>
    <col min="8" max="11" width="24.875" customWidth="1"/>
    <col min="12" max="12" width="24.875" style="77" customWidth="1"/>
    <col min="24" max="24" width="11.375" customWidth="1"/>
    <col min="25" max="25" width="11.875" customWidth="1"/>
    <col min="26" max="27" width="10.875" style="14"/>
    <col min="29" max="29" width="11" customWidth="1"/>
    <col min="42" max="42" width="6.875" customWidth="1"/>
    <col min="43" max="43" width="14" customWidth="1"/>
  </cols>
  <sheetData>
    <row r="1" spans="1:65" x14ac:dyDescent="0.25">
      <c r="A1" s="78" t="s">
        <v>13</v>
      </c>
      <c r="B1" s="75" t="s">
        <v>31</v>
      </c>
      <c r="C1" s="76" t="s">
        <v>33</v>
      </c>
      <c r="D1" s="74" t="s">
        <v>32</v>
      </c>
      <c r="E1" s="76" t="s">
        <v>34</v>
      </c>
      <c r="F1" s="75" t="s">
        <v>36</v>
      </c>
      <c r="G1" s="76" t="s">
        <v>35</v>
      </c>
      <c r="H1" s="74" t="s">
        <v>37</v>
      </c>
      <c r="I1" s="76" t="s">
        <v>38</v>
      </c>
      <c r="J1" s="74" t="s">
        <v>39</v>
      </c>
      <c r="K1" s="76" t="s">
        <v>42</v>
      </c>
      <c r="L1" s="75" t="s">
        <v>43</v>
      </c>
      <c r="X1" t="s">
        <v>13</v>
      </c>
      <c r="Y1" t="s">
        <v>14</v>
      </c>
      <c r="Z1" s="14" t="s">
        <v>15</v>
      </c>
      <c r="AA1" s="14" t="s">
        <v>16</v>
      </c>
      <c r="AB1" t="s">
        <v>44</v>
      </c>
      <c r="AC1" t="s">
        <v>17</v>
      </c>
      <c r="AQ1" s="108" t="s">
        <v>18</v>
      </c>
      <c r="AR1" s="101" t="s">
        <v>46</v>
      </c>
      <c r="AS1" s="102"/>
      <c r="AT1" s="101" t="s">
        <v>6</v>
      </c>
      <c r="AU1" s="102"/>
      <c r="AV1" s="101" t="s">
        <v>7</v>
      </c>
      <c r="AW1" s="106"/>
      <c r="AX1" s="101" t="s">
        <v>19</v>
      </c>
      <c r="AY1" s="102"/>
      <c r="AZ1" s="101" t="s">
        <v>20</v>
      </c>
      <c r="BA1" s="102"/>
      <c r="BB1" s="101" t="s">
        <v>47</v>
      </c>
      <c r="BC1" s="102"/>
      <c r="BD1" s="105" t="s">
        <v>48</v>
      </c>
      <c r="BE1" s="105"/>
      <c r="BF1" s="101" t="s">
        <v>49</v>
      </c>
      <c r="BG1" s="102"/>
      <c r="BH1" s="101" t="s">
        <v>21</v>
      </c>
      <c r="BI1" s="102"/>
      <c r="BJ1" s="101" t="s">
        <v>22</v>
      </c>
      <c r="BK1" s="102"/>
      <c r="BL1" s="106" t="s">
        <v>50</v>
      </c>
      <c r="BM1" s="102"/>
    </row>
    <row r="2" spans="1:65" x14ac:dyDescent="0.25">
      <c r="A2" s="79">
        <v>35643</v>
      </c>
      <c r="B2" s="75"/>
      <c r="C2" s="76">
        <v>58.6</v>
      </c>
      <c r="D2" s="74">
        <v>58.8</v>
      </c>
      <c r="E2" s="76">
        <v>53.8</v>
      </c>
      <c r="F2" s="75">
        <v>51</v>
      </c>
      <c r="G2" s="76"/>
      <c r="H2" s="74">
        <v>56.5</v>
      </c>
      <c r="I2" s="76">
        <v>49</v>
      </c>
      <c r="J2" s="74">
        <v>50.9</v>
      </c>
      <c r="K2" s="76">
        <v>55.6</v>
      </c>
      <c r="L2" s="75">
        <v>55.6</v>
      </c>
      <c r="X2" s="15">
        <v>35612</v>
      </c>
      <c r="Y2">
        <v>954.30999799999995</v>
      </c>
      <c r="Z2" s="14" t="e">
        <f>(Y2-#REF!)/#REF!</f>
        <v>#REF!</v>
      </c>
      <c r="AA2" s="14" t="e">
        <f>(Y2-#REF!)/#REF!</f>
        <v>#REF!</v>
      </c>
      <c r="AG2" s="100" t="s">
        <v>45</v>
      </c>
      <c r="AH2" s="100"/>
      <c r="AI2" s="100"/>
      <c r="AQ2" s="109"/>
      <c r="AR2" s="103"/>
      <c r="AS2" s="104"/>
      <c r="AT2" s="103"/>
      <c r="AU2" s="104"/>
      <c r="AV2" s="103"/>
      <c r="AW2" s="107"/>
      <c r="AX2" s="103"/>
      <c r="AY2" s="104"/>
      <c r="AZ2" s="103"/>
      <c r="BA2" s="104"/>
      <c r="BB2" s="103"/>
      <c r="BC2" s="104"/>
      <c r="BD2" s="105"/>
      <c r="BE2" s="105"/>
      <c r="BF2" s="103"/>
      <c r="BG2" s="104"/>
      <c r="BH2" s="103"/>
      <c r="BI2" s="104"/>
      <c r="BJ2" s="103"/>
      <c r="BK2" s="104"/>
      <c r="BL2" s="107"/>
      <c r="BM2" s="104"/>
    </row>
    <row r="3" spans="1:65" x14ac:dyDescent="0.25">
      <c r="A3" s="79">
        <v>35674</v>
      </c>
      <c r="B3" s="75"/>
      <c r="C3" s="76">
        <v>62.6</v>
      </c>
      <c r="D3" s="74">
        <v>60.2</v>
      </c>
      <c r="E3" s="76">
        <v>53.8</v>
      </c>
      <c r="F3" s="75">
        <v>48.5</v>
      </c>
      <c r="G3" s="76"/>
      <c r="H3" s="74">
        <v>62</v>
      </c>
      <c r="I3" s="76">
        <v>56.5</v>
      </c>
      <c r="J3" s="74">
        <v>53.3</v>
      </c>
      <c r="K3" s="76">
        <v>48.4</v>
      </c>
      <c r="L3" s="75">
        <v>62</v>
      </c>
      <c r="X3" s="15">
        <v>35643</v>
      </c>
      <c r="Y3">
        <v>899.46997099999999</v>
      </c>
      <c r="Z3" s="14">
        <f t="shared" ref="Z3:Z9" si="0">(Y3-Y2)/Y2</f>
        <v>-5.7465631833399242E-2</v>
      </c>
      <c r="AA3" s="14" t="e">
        <f>(Y3-#REF!)/#REF!</f>
        <v>#REF!</v>
      </c>
      <c r="AG3" s="100"/>
      <c r="AH3" s="100"/>
      <c r="AI3" s="100"/>
      <c r="AQ3" s="16">
        <v>35643</v>
      </c>
      <c r="AR3" s="17"/>
      <c r="AS3" s="17"/>
      <c r="AT3" s="76">
        <v>58.6</v>
      </c>
      <c r="AU3" s="18"/>
      <c r="AV3" s="17">
        <v>58.8</v>
      </c>
      <c r="AW3" s="18"/>
      <c r="AX3" s="17">
        <v>53.8</v>
      </c>
      <c r="AY3" s="18"/>
      <c r="AZ3" s="17">
        <v>51</v>
      </c>
      <c r="BA3" s="18"/>
      <c r="BB3" s="17"/>
      <c r="BC3" s="18"/>
      <c r="BD3" s="17">
        <v>56.5</v>
      </c>
      <c r="BE3" s="18"/>
      <c r="BF3" s="17">
        <v>49</v>
      </c>
      <c r="BG3" s="18"/>
      <c r="BH3" s="17">
        <v>50.9</v>
      </c>
      <c r="BI3" s="18"/>
      <c r="BJ3" s="17">
        <v>55.6</v>
      </c>
      <c r="BK3" s="18"/>
      <c r="BL3" s="17">
        <v>55.6</v>
      </c>
      <c r="BM3" s="18"/>
    </row>
    <row r="4" spans="1:65" x14ac:dyDescent="0.25">
      <c r="A4" s="79">
        <v>35704</v>
      </c>
      <c r="B4" s="75"/>
      <c r="C4" s="76">
        <v>59.1</v>
      </c>
      <c r="D4" s="74">
        <v>59.3</v>
      </c>
      <c r="E4" s="76">
        <v>53.2</v>
      </c>
      <c r="F4" s="75">
        <v>54</v>
      </c>
      <c r="G4" s="76"/>
      <c r="H4" s="74">
        <v>63</v>
      </c>
      <c r="I4" s="76">
        <v>49.5</v>
      </c>
      <c r="J4" s="74">
        <v>53.1</v>
      </c>
      <c r="K4" s="76">
        <v>47.5</v>
      </c>
      <c r="L4" s="75">
        <v>57.5</v>
      </c>
      <c r="X4" s="15">
        <v>35674</v>
      </c>
      <c r="Y4">
        <v>947.28002900000001</v>
      </c>
      <c r="Z4" s="14">
        <f t="shared" si="0"/>
        <v>5.3153589937912478E-2</v>
      </c>
      <c r="AA4" s="14" t="e">
        <f>(Y4-#REF!)/#REF!</f>
        <v>#REF!</v>
      </c>
      <c r="AG4" s="100"/>
      <c r="AH4" s="100"/>
      <c r="AI4" s="100"/>
      <c r="AQ4" s="16">
        <v>35674</v>
      </c>
      <c r="AR4" s="17"/>
      <c r="AS4" s="17"/>
      <c r="AT4" s="76">
        <v>62.6</v>
      </c>
      <c r="AU4" s="18" t="str">
        <f t="shared" ref="AU4:AU44" si="1">IF(OR(AT4&gt;AT3,AT4=AT3),"+","-")</f>
        <v>+</v>
      </c>
      <c r="AV4" s="17">
        <v>60.2</v>
      </c>
      <c r="AW4" s="18" t="str">
        <f t="shared" ref="AW4:AW44" si="2">IF(OR(AV4&gt;AV3,AV4=AV3),"+","-")</f>
        <v>+</v>
      </c>
      <c r="AX4" s="17">
        <v>53.8</v>
      </c>
      <c r="AY4" s="18" t="str">
        <f t="shared" ref="AY4:AY44" si="3">IF(OR(AX4&gt;AX3,AX4=AX3),"+","-")</f>
        <v>+</v>
      </c>
      <c r="AZ4" s="17">
        <v>48.5</v>
      </c>
      <c r="BA4" s="18" t="str">
        <f t="shared" ref="BA4:BA44" si="4">IF(OR(AZ4&gt;AZ3,AZ4=AZ3),"+","-")</f>
        <v>-</v>
      </c>
      <c r="BB4" s="17"/>
      <c r="BC4" s="18"/>
      <c r="BD4" s="17">
        <v>62</v>
      </c>
      <c r="BE4" s="18" t="str">
        <f t="shared" ref="BE4:BE44" si="5">IF(OR(BD4&gt;BD3,BD4=BD3),"+","-")</f>
        <v>+</v>
      </c>
      <c r="BF4" s="17">
        <v>56.5</v>
      </c>
      <c r="BG4" s="18" t="str">
        <f t="shared" ref="BG4:BG11" si="6">IF(OR(BF4&gt;BF3,BF4=BF3),"+","-")</f>
        <v>+</v>
      </c>
      <c r="BH4" s="17">
        <v>53.3</v>
      </c>
      <c r="BI4" s="18" t="str">
        <f t="shared" ref="BI4:BI44" si="7">IF(OR(BH4&gt;BH3,BH4=BH3),"+","-")</f>
        <v>+</v>
      </c>
      <c r="BJ4" s="17">
        <v>48.4</v>
      </c>
      <c r="BK4" s="18" t="str">
        <f t="shared" ref="BK4:BK44" si="8">IF(OR(BJ4&gt;BJ3,BJ4=BJ3),"+","-")</f>
        <v>-</v>
      </c>
      <c r="BL4" s="17">
        <v>62</v>
      </c>
      <c r="BM4" s="18" t="str">
        <f t="shared" ref="BM4:BM44" si="9">IF(OR(BL4&gt;BL3,BL4=BL3),"+","-")</f>
        <v>+</v>
      </c>
    </row>
    <row r="5" spans="1:65" x14ac:dyDescent="0.25">
      <c r="A5" s="79">
        <v>35735</v>
      </c>
      <c r="B5" s="75"/>
      <c r="C5" s="76">
        <v>62.6</v>
      </c>
      <c r="D5" s="74">
        <v>60.8</v>
      </c>
      <c r="E5" s="76">
        <v>51</v>
      </c>
      <c r="F5" s="75">
        <v>46.5</v>
      </c>
      <c r="G5" s="76"/>
      <c r="H5" s="74">
        <v>66</v>
      </c>
      <c r="I5" s="76">
        <v>52</v>
      </c>
      <c r="J5" s="74">
        <v>53.1</v>
      </c>
      <c r="K5" s="76">
        <v>50.7</v>
      </c>
      <c r="L5" s="75">
        <v>49.5</v>
      </c>
      <c r="X5" s="15">
        <v>35704</v>
      </c>
      <c r="Y5">
        <v>914.61999500000002</v>
      </c>
      <c r="Z5" s="14">
        <f t="shared" si="0"/>
        <v>-3.4477697196337698E-2</v>
      </c>
      <c r="AA5" s="14" t="e">
        <f>(Y5-#REF!)/#REF!</f>
        <v>#REF!</v>
      </c>
      <c r="AG5" s="100"/>
      <c r="AH5" s="100"/>
      <c r="AI5" s="100"/>
      <c r="AQ5" s="16">
        <v>35704</v>
      </c>
      <c r="AR5" s="17"/>
      <c r="AS5" s="17"/>
      <c r="AT5" s="76">
        <v>59.1</v>
      </c>
      <c r="AU5" s="18" t="str">
        <f t="shared" si="1"/>
        <v>-</v>
      </c>
      <c r="AV5" s="17">
        <v>59.3</v>
      </c>
      <c r="AW5" s="18" t="str">
        <f t="shared" si="2"/>
        <v>-</v>
      </c>
      <c r="AX5" s="17">
        <v>53.2</v>
      </c>
      <c r="AY5" s="18" t="str">
        <f t="shared" si="3"/>
        <v>-</v>
      </c>
      <c r="AZ5" s="17">
        <v>54</v>
      </c>
      <c r="BA5" s="18" t="str">
        <f t="shared" si="4"/>
        <v>+</v>
      </c>
      <c r="BB5" s="17"/>
      <c r="BC5" s="18"/>
      <c r="BD5" s="17">
        <v>63</v>
      </c>
      <c r="BE5" s="18" t="str">
        <f t="shared" si="5"/>
        <v>+</v>
      </c>
      <c r="BF5" s="17">
        <v>49.5</v>
      </c>
      <c r="BG5" s="18" t="str">
        <f t="shared" si="6"/>
        <v>-</v>
      </c>
      <c r="BH5" s="17">
        <v>53.1</v>
      </c>
      <c r="BI5" s="18" t="str">
        <f t="shared" si="7"/>
        <v>-</v>
      </c>
      <c r="BJ5" s="17">
        <v>47.5</v>
      </c>
      <c r="BK5" s="18" t="str">
        <f t="shared" si="8"/>
        <v>-</v>
      </c>
      <c r="BL5" s="17">
        <v>57.5</v>
      </c>
      <c r="BM5" s="18" t="str">
        <f t="shared" si="9"/>
        <v>-</v>
      </c>
    </row>
    <row r="6" spans="1:65" x14ac:dyDescent="0.25">
      <c r="A6" s="79">
        <v>35765</v>
      </c>
      <c r="B6" s="75"/>
      <c r="C6" s="76">
        <v>61.9</v>
      </c>
      <c r="D6" s="74">
        <v>59.9</v>
      </c>
      <c r="E6" s="76">
        <v>56.7</v>
      </c>
      <c r="F6" s="75">
        <v>51</v>
      </c>
      <c r="G6" s="76"/>
      <c r="H6" s="74">
        <v>64.5</v>
      </c>
      <c r="I6" s="76">
        <v>56</v>
      </c>
      <c r="J6" s="74">
        <v>54.3</v>
      </c>
      <c r="K6" s="76">
        <v>50.3</v>
      </c>
      <c r="L6" s="75">
        <v>51.5</v>
      </c>
      <c r="X6" s="15">
        <v>35735</v>
      </c>
      <c r="Y6">
        <v>955.40002400000003</v>
      </c>
      <c r="Z6" s="14">
        <f t="shared" si="0"/>
        <v>4.4586854893763843E-2</v>
      </c>
      <c r="AA6" s="14" t="e">
        <f>(Y6-#REF!)/#REF!</f>
        <v>#REF!</v>
      </c>
      <c r="AQ6" s="16">
        <v>35735</v>
      </c>
      <c r="AR6" s="17"/>
      <c r="AS6" s="17"/>
      <c r="AT6" s="76">
        <v>62.6</v>
      </c>
      <c r="AU6" s="18" t="str">
        <f t="shared" si="1"/>
        <v>+</v>
      </c>
      <c r="AV6" s="17">
        <v>60.8</v>
      </c>
      <c r="AW6" s="18" t="str">
        <f t="shared" si="2"/>
        <v>+</v>
      </c>
      <c r="AX6" s="17">
        <v>51</v>
      </c>
      <c r="AY6" s="18" t="str">
        <f t="shared" si="3"/>
        <v>-</v>
      </c>
      <c r="AZ6" s="17">
        <v>46.5</v>
      </c>
      <c r="BA6" s="18" t="str">
        <f t="shared" si="4"/>
        <v>-</v>
      </c>
      <c r="BB6" s="17"/>
      <c r="BC6" s="18"/>
      <c r="BD6" s="17">
        <v>66</v>
      </c>
      <c r="BE6" s="18" t="str">
        <f t="shared" si="5"/>
        <v>+</v>
      </c>
      <c r="BF6" s="17">
        <v>52</v>
      </c>
      <c r="BG6" s="18" t="str">
        <f t="shared" si="6"/>
        <v>+</v>
      </c>
      <c r="BH6" s="17">
        <v>53.1</v>
      </c>
      <c r="BI6" s="18" t="str">
        <f t="shared" si="7"/>
        <v>+</v>
      </c>
      <c r="BJ6" s="17">
        <v>50.7</v>
      </c>
      <c r="BK6" s="18" t="str">
        <f t="shared" si="8"/>
        <v>+</v>
      </c>
      <c r="BL6" s="17">
        <v>49.5</v>
      </c>
      <c r="BM6" s="18" t="str">
        <f t="shared" si="9"/>
        <v>-</v>
      </c>
    </row>
    <row r="7" spans="1:65" x14ac:dyDescent="0.25">
      <c r="A7" s="79">
        <v>35796</v>
      </c>
      <c r="B7" s="75"/>
      <c r="C7" s="76">
        <v>56.5</v>
      </c>
      <c r="D7" s="74">
        <v>58.8</v>
      </c>
      <c r="E7" s="76">
        <v>55</v>
      </c>
      <c r="F7" s="75">
        <v>49</v>
      </c>
      <c r="G7" s="76"/>
      <c r="H7" s="74">
        <v>67</v>
      </c>
      <c r="I7" s="76">
        <v>49</v>
      </c>
      <c r="J7" s="74">
        <v>54.9</v>
      </c>
      <c r="K7" s="76">
        <v>52.2</v>
      </c>
      <c r="L7" s="75">
        <v>53.5</v>
      </c>
      <c r="X7" s="15">
        <v>35765</v>
      </c>
      <c r="Y7">
        <v>970.42999299999997</v>
      </c>
      <c r="Z7" s="14">
        <f t="shared" si="0"/>
        <v>1.5731597888257891E-2</v>
      </c>
      <c r="AA7" s="14" t="e">
        <f>(Y7-#REF!)/#REF!</f>
        <v>#REF!</v>
      </c>
      <c r="AQ7" s="16">
        <v>35765</v>
      </c>
      <c r="AR7" s="17"/>
      <c r="AS7" s="17"/>
      <c r="AT7" s="76">
        <v>61.9</v>
      </c>
      <c r="AU7" s="18" t="str">
        <f t="shared" si="1"/>
        <v>-</v>
      </c>
      <c r="AV7" s="17">
        <v>59.9</v>
      </c>
      <c r="AW7" s="18" t="str">
        <f t="shared" si="2"/>
        <v>-</v>
      </c>
      <c r="AX7" s="17">
        <v>56.7</v>
      </c>
      <c r="AY7" s="18" t="str">
        <f t="shared" si="3"/>
        <v>+</v>
      </c>
      <c r="AZ7" s="17">
        <v>51</v>
      </c>
      <c r="BA7" s="18" t="str">
        <f t="shared" si="4"/>
        <v>+</v>
      </c>
      <c r="BB7" s="17"/>
      <c r="BC7" s="18"/>
      <c r="BD7" s="17">
        <v>64.5</v>
      </c>
      <c r="BE7" s="18" t="str">
        <f t="shared" si="5"/>
        <v>-</v>
      </c>
      <c r="BF7" s="17">
        <v>56</v>
      </c>
      <c r="BG7" s="18" t="str">
        <f t="shared" si="6"/>
        <v>+</v>
      </c>
      <c r="BH7" s="17">
        <v>54.3</v>
      </c>
      <c r="BI7" s="18" t="str">
        <f t="shared" si="7"/>
        <v>+</v>
      </c>
      <c r="BJ7" s="17">
        <v>50.3</v>
      </c>
      <c r="BK7" s="18" t="str">
        <f t="shared" si="8"/>
        <v>-</v>
      </c>
      <c r="BL7" s="17">
        <v>51.5</v>
      </c>
      <c r="BM7" s="18" t="str">
        <f t="shared" si="9"/>
        <v>+</v>
      </c>
    </row>
    <row r="8" spans="1:65" x14ac:dyDescent="0.25">
      <c r="A8" s="79">
        <v>35827</v>
      </c>
      <c r="B8" s="75"/>
      <c r="C8" s="76">
        <v>61.4</v>
      </c>
      <c r="D8" s="74">
        <v>57.4</v>
      </c>
      <c r="E8" s="76">
        <v>55</v>
      </c>
      <c r="F8" s="75">
        <v>48.5</v>
      </c>
      <c r="G8" s="76"/>
      <c r="H8" s="74">
        <v>61.5</v>
      </c>
      <c r="I8" s="76">
        <v>49</v>
      </c>
      <c r="J8" s="74">
        <v>52.7</v>
      </c>
      <c r="K8" s="76">
        <v>51.5</v>
      </c>
      <c r="L8" s="75">
        <v>48.5</v>
      </c>
      <c r="X8" s="15">
        <v>35796</v>
      </c>
      <c r="Y8">
        <v>980.28002900000001</v>
      </c>
      <c r="Z8" s="14">
        <f t="shared" si="0"/>
        <v>1.0150176798997644E-2</v>
      </c>
      <c r="AA8" s="14" t="e">
        <f>(Y8-#REF!)/#REF!</f>
        <v>#REF!</v>
      </c>
      <c r="AQ8" s="16">
        <v>35796</v>
      </c>
      <c r="AR8" s="17"/>
      <c r="AS8" s="17"/>
      <c r="AT8" s="76">
        <v>56.5</v>
      </c>
      <c r="AU8" s="18" t="str">
        <f t="shared" si="1"/>
        <v>-</v>
      </c>
      <c r="AV8" s="17">
        <v>58.8</v>
      </c>
      <c r="AW8" s="18" t="str">
        <f t="shared" si="2"/>
        <v>-</v>
      </c>
      <c r="AX8" s="17">
        <v>55</v>
      </c>
      <c r="AY8" s="18" t="str">
        <f t="shared" si="3"/>
        <v>-</v>
      </c>
      <c r="AZ8" s="17">
        <v>49</v>
      </c>
      <c r="BA8" s="18" t="str">
        <f t="shared" si="4"/>
        <v>-</v>
      </c>
      <c r="BB8" s="17"/>
      <c r="BC8" s="18"/>
      <c r="BD8" s="17">
        <v>67</v>
      </c>
      <c r="BE8" s="18" t="str">
        <f t="shared" si="5"/>
        <v>+</v>
      </c>
      <c r="BF8" s="17">
        <v>49</v>
      </c>
      <c r="BG8" s="18" t="str">
        <f t="shared" si="6"/>
        <v>-</v>
      </c>
      <c r="BH8" s="17">
        <v>54.9</v>
      </c>
      <c r="BI8" s="18" t="str">
        <f t="shared" si="7"/>
        <v>+</v>
      </c>
      <c r="BJ8" s="17">
        <v>52.2</v>
      </c>
      <c r="BK8" s="18" t="str">
        <f t="shared" si="8"/>
        <v>+</v>
      </c>
      <c r="BL8" s="17">
        <v>53.5</v>
      </c>
      <c r="BM8" s="18" t="str">
        <f t="shared" si="9"/>
        <v>+</v>
      </c>
    </row>
    <row r="9" spans="1:65" x14ac:dyDescent="0.25">
      <c r="A9" s="79">
        <v>35855</v>
      </c>
      <c r="B9" s="75"/>
      <c r="C9" s="76">
        <v>58.9</v>
      </c>
      <c r="D9" s="74">
        <v>59.1</v>
      </c>
      <c r="E9" s="76">
        <v>54.8</v>
      </c>
      <c r="F9" s="75">
        <v>50.5</v>
      </c>
      <c r="G9" s="76"/>
      <c r="H9" s="74">
        <v>59.5</v>
      </c>
      <c r="I9" s="76">
        <v>51.5</v>
      </c>
      <c r="J9" s="74">
        <v>51.6</v>
      </c>
      <c r="K9" s="76">
        <v>52.6</v>
      </c>
      <c r="L9" s="75">
        <v>52</v>
      </c>
      <c r="X9" s="15">
        <v>35827</v>
      </c>
      <c r="Y9">
        <v>1049.339966</v>
      </c>
      <c r="Z9" s="14">
        <f t="shared" si="0"/>
        <v>7.044919304379707E-2</v>
      </c>
      <c r="AA9" s="14" t="e">
        <f>(Y9-#REF!)/#REF!</f>
        <v>#REF!</v>
      </c>
      <c r="AQ9" s="16">
        <v>35827</v>
      </c>
      <c r="AR9" s="17"/>
      <c r="AS9" s="17"/>
      <c r="AT9" s="76">
        <v>61.4</v>
      </c>
      <c r="AU9" s="18" t="str">
        <f t="shared" si="1"/>
        <v>+</v>
      </c>
      <c r="AV9" s="17">
        <v>57.4</v>
      </c>
      <c r="AW9" s="18" t="str">
        <f t="shared" si="2"/>
        <v>-</v>
      </c>
      <c r="AX9" s="17">
        <v>55</v>
      </c>
      <c r="AY9" s="18" t="str">
        <f t="shared" si="3"/>
        <v>+</v>
      </c>
      <c r="AZ9" s="17">
        <v>48.5</v>
      </c>
      <c r="BA9" s="18" t="str">
        <f t="shared" si="4"/>
        <v>-</v>
      </c>
      <c r="BB9" s="17"/>
      <c r="BC9" s="18"/>
      <c r="BD9" s="17">
        <v>61.5</v>
      </c>
      <c r="BE9" s="18" t="str">
        <f t="shared" si="5"/>
        <v>-</v>
      </c>
      <c r="BF9" s="17">
        <v>49</v>
      </c>
      <c r="BG9" s="18" t="str">
        <f t="shared" si="6"/>
        <v>+</v>
      </c>
      <c r="BH9" s="17">
        <v>52.7</v>
      </c>
      <c r="BI9" s="18" t="str">
        <f t="shared" si="7"/>
        <v>-</v>
      </c>
      <c r="BJ9" s="17">
        <v>51.5</v>
      </c>
      <c r="BK9" s="18" t="str">
        <f t="shared" si="8"/>
        <v>-</v>
      </c>
      <c r="BL9" s="17">
        <v>48.5</v>
      </c>
      <c r="BM9" s="18" t="str">
        <f t="shared" si="9"/>
        <v>-</v>
      </c>
    </row>
    <row r="10" spans="1:65" x14ac:dyDescent="0.25">
      <c r="A10" s="79">
        <v>35886</v>
      </c>
      <c r="B10" s="75"/>
      <c r="C10" s="76">
        <v>57</v>
      </c>
      <c r="D10" s="74">
        <v>55.1</v>
      </c>
      <c r="E10" s="76">
        <v>54.1</v>
      </c>
      <c r="F10" s="75">
        <v>52.5</v>
      </c>
      <c r="G10" s="76"/>
      <c r="H10" s="74">
        <v>64</v>
      </c>
      <c r="I10" s="76">
        <v>51.5</v>
      </c>
      <c r="J10" s="74">
        <v>47.9</v>
      </c>
      <c r="K10" s="76">
        <v>50</v>
      </c>
      <c r="L10" s="75">
        <v>51.5</v>
      </c>
      <c r="X10" s="15">
        <v>35855</v>
      </c>
      <c r="Y10">
        <v>1101.75</v>
      </c>
      <c r="Z10" s="14">
        <f t="shared" ref="Z10:Z73" si="10">(Y10-Y9)/Y9</f>
        <v>4.9945714161429351E-2</v>
      </c>
      <c r="AA10" s="14" t="e">
        <f>(Y10-#REF!)/#REF!</f>
        <v>#REF!</v>
      </c>
      <c r="AQ10" s="16">
        <v>35855</v>
      </c>
      <c r="AR10" s="17"/>
      <c r="AS10" s="17"/>
      <c r="AT10" s="76">
        <v>58.9</v>
      </c>
      <c r="AU10" s="18" t="str">
        <f t="shared" si="1"/>
        <v>-</v>
      </c>
      <c r="AV10" s="17">
        <v>59.1</v>
      </c>
      <c r="AW10" s="18" t="str">
        <f t="shared" si="2"/>
        <v>+</v>
      </c>
      <c r="AX10" s="17">
        <v>54.8</v>
      </c>
      <c r="AY10" s="18" t="str">
        <f t="shared" si="3"/>
        <v>-</v>
      </c>
      <c r="AZ10" s="17">
        <v>50.5</v>
      </c>
      <c r="BA10" s="18" t="str">
        <f t="shared" si="4"/>
        <v>+</v>
      </c>
      <c r="BB10" s="17"/>
      <c r="BC10" s="18"/>
      <c r="BD10" s="17">
        <v>59.5</v>
      </c>
      <c r="BE10" s="18" t="str">
        <f t="shared" si="5"/>
        <v>-</v>
      </c>
      <c r="BF10" s="17">
        <v>51.5</v>
      </c>
      <c r="BG10" s="18" t="str">
        <f t="shared" si="6"/>
        <v>+</v>
      </c>
      <c r="BH10" s="17">
        <v>51.6</v>
      </c>
      <c r="BI10" s="18" t="str">
        <f t="shared" si="7"/>
        <v>-</v>
      </c>
      <c r="BJ10" s="17">
        <v>52.6</v>
      </c>
      <c r="BK10" s="18" t="str">
        <f t="shared" si="8"/>
        <v>+</v>
      </c>
      <c r="BL10" s="17">
        <v>52</v>
      </c>
      <c r="BM10" s="18" t="str">
        <f t="shared" si="9"/>
        <v>+</v>
      </c>
    </row>
    <row r="11" spans="1:65" x14ac:dyDescent="0.25">
      <c r="A11" s="79">
        <v>35916</v>
      </c>
      <c r="B11" s="75"/>
      <c r="C11" s="76">
        <v>58.6</v>
      </c>
      <c r="D11" s="74">
        <v>57.5</v>
      </c>
      <c r="E11" s="76">
        <v>51.6</v>
      </c>
      <c r="F11" s="75">
        <v>52.5</v>
      </c>
      <c r="G11" s="76"/>
      <c r="H11" s="74">
        <v>66.5</v>
      </c>
      <c r="I11" s="76">
        <v>51</v>
      </c>
      <c r="J11" s="74">
        <v>46.8</v>
      </c>
      <c r="K11" s="76">
        <v>52.1</v>
      </c>
      <c r="L11" s="75">
        <v>58.5</v>
      </c>
      <c r="X11" s="15">
        <v>35886</v>
      </c>
      <c r="Y11">
        <v>1111.75</v>
      </c>
      <c r="Z11" s="14">
        <f t="shared" si="10"/>
        <v>9.0764692534604039E-3</v>
      </c>
      <c r="AA11" s="14" t="e">
        <f>(Y11-#REF!)/#REF!</f>
        <v>#REF!</v>
      </c>
      <c r="AQ11" s="16">
        <v>35886</v>
      </c>
      <c r="AR11" s="17"/>
      <c r="AS11" s="17"/>
      <c r="AT11" s="76">
        <v>57</v>
      </c>
      <c r="AU11" s="18" t="str">
        <f t="shared" si="1"/>
        <v>-</v>
      </c>
      <c r="AV11" s="17">
        <v>55.1</v>
      </c>
      <c r="AW11" s="18" t="str">
        <f t="shared" si="2"/>
        <v>-</v>
      </c>
      <c r="AX11" s="17">
        <v>54.1</v>
      </c>
      <c r="AY11" s="18" t="str">
        <f t="shared" si="3"/>
        <v>-</v>
      </c>
      <c r="AZ11" s="17">
        <v>52.5</v>
      </c>
      <c r="BA11" s="18" t="str">
        <f t="shared" si="4"/>
        <v>+</v>
      </c>
      <c r="BB11" s="17"/>
      <c r="BC11" s="18"/>
      <c r="BD11" s="17">
        <v>64</v>
      </c>
      <c r="BE11" s="18" t="str">
        <f t="shared" si="5"/>
        <v>+</v>
      </c>
      <c r="BF11" s="17">
        <v>51.5</v>
      </c>
      <c r="BG11" s="18" t="str">
        <f t="shared" si="6"/>
        <v>+</v>
      </c>
      <c r="BH11" s="17">
        <v>47.9</v>
      </c>
      <c r="BI11" s="18" t="str">
        <f t="shared" si="7"/>
        <v>-</v>
      </c>
      <c r="BJ11" s="17">
        <v>50</v>
      </c>
      <c r="BK11" s="18" t="str">
        <f t="shared" si="8"/>
        <v>-</v>
      </c>
      <c r="BL11" s="17">
        <v>51.5</v>
      </c>
      <c r="BM11" s="18" t="str">
        <f t="shared" si="9"/>
        <v>-</v>
      </c>
    </row>
    <row r="12" spans="1:65" x14ac:dyDescent="0.25">
      <c r="A12" s="79">
        <v>35947</v>
      </c>
      <c r="B12" s="75"/>
      <c r="C12" s="76">
        <v>61.2</v>
      </c>
      <c r="D12" s="74">
        <v>60.2</v>
      </c>
      <c r="E12" s="76">
        <v>52.8</v>
      </c>
      <c r="F12" s="75">
        <v>50</v>
      </c>
      <c r="G12" s="76"/>
      <c r="H12" s="74">
        <v>63.5</v>
      </c>
      <c r="I12" s="76">
        <v>53</v>
      </c>
      <c r="J12" s="74">
        <v>47.2</v>
      </c>
      <c r="K12" s="76">
        <v>52.8</v>
      </c>
      <c r="L12" s="75">
        <v>56.5</v>
      </c>
      <c r="X12" s="15">
        <v>35916</v>
      </c>
      <c r="Y12">
        <v>1090.8199460000001</v>
      </c>
      <c r="Z12" s="14">
        <f t="shared" si="10"/>
        <v>-1.8826223521475085E-2</v>
      </c>
      <c r="AA12" s="14" t="e">
        <f>(Y12-#REF!)/#REF!</f>
        <v>#REF!</v>
      </c>
      <c r="AQ12" s="16">
        <v>35916</v>
      </c>
      <c r="AR12" s="17"/>
      <c r="AS12" s="17"/>
      <c r="AT12" s="76">
        <v>58.6</v>
      </c>
      <c r="AU12" s="18" t="str">
        <f t="shared" si="1"/>
        <v>+</v>
      </c>
      <c r="AV12" s="17">
        <v>57.5</v>
      </c>
      <c r="AW12" s="18" t="str">
        <f t="shared" si="2"/>
        <v>+</v>
      </c>
      <c r="AX12" s="17">
        <v>51.6</v>
      </c>
      <c r="AY12" s="18" t="str">
        <f t="shared" si="3"/>
        <v>-</v>
      </c>
      <c r="AZ12" s="17">
        <v>52.5</v>
      </c>
      <c r="BA12" s="18" t="str">
        <f t="shared" si="4"/>
        <v>+</v>
      </c>
      <c r="BB12" s="17"/>
      <c r="BC12" s="18"/>
      <c r="BD12" s="17">
        <v>66.5</v>
      </c>
      <c r="BE12" s="18" t="str">
        <f t="shared" si="5"/>
        <v>+</v>
      </c>
      <c r="BF12" s="17">
        <v>51</v>
      </c>
      <c r="BG12" s="18" t="str">
        <f t="shared" ref="BG12:BG75" si="11">IF(OR(BF12&gt;BF11,BF12=BF11),"+","-")</f>
        <v>-</v>
      </c>
      <c r="BH12" s="17">
        <v>46.8</v>
      </c>
      <c r="BI12" s="18" t="str">
        <f t="shared" si="7"/>
        <v>-</v>
      </c>
      <c r="BJ12" s="17">
        <v>52.1</v>
      </c>
      <c r="BK12" s="18" t="str">
        <f t="shared" si="8"/>
        <v>+</v>
      </c>
      <c r="BL12" s="17">
        <v>58.5</v>
      </c>
      <c r="BM12" s="18" t="str">
        <f t="shared" si="9"/>
        <v>+</v>
      </c>
    </row>
    <row r="13" spans="1:65" x14ac:dyDescent="0.25">
      <c r="A13" s="79">
        <v>35977</v>
      </c>
      <c r="B13" s="75"/>
      <c r="C13" s="76">
        <v>58.7</v>
      </c>
      <c r="D13" s="74">
        <v>55.8</v>
      </c>
      <c r="E13" s="76">
        <v>52.5</v>
      </c>
      <c r="F13" s="75">
        <v>49.5</v>
      </c>
      <c r="G13" s="76"/>
      <c r="H13" s="74">
        <v>69</v>
      </c>
      <c r="I13" s="76">
        <v>50</v>
      </c>
      <c r="J13" s="74">
        <v>45.5</v>
      </c>
      <c r="K13" s="76">
        <v>54.5</v>
      </c>
      <c r="L13" s="75">
        <v>48.5</v>
      </c>
      <c r="X13" s="15">
        <v>35947</v>
      </c>
      <c r="Y13">
        <v>1133.839966</v>
      </c>
      <c r="Z13" s="14">
        <f t="shared" si="10"/>
        <v>3.9438241075214008E-2</v>
      </c>
      <c r="AA13" s="14" t="e">
        <f>(Y13-#REF!)/#REF!</f>
        <v>#REF!</v>
      </c>
      <c r="AQ13" s="16">
        <v>35947</v>
      </c>
      <c r="AR13" s="17"/>
      <c r="AS13" s="17"/>
      <c r="AT13" s="76">
        <v>61.2</v>
      </c>
      <c r="AU13" s="18" t="str">
        <f t="shared" si="1"/>
        <v>+</v>
      </c>
      <c r="AV13" s="17">
        <v>60.2</v>
      </c>
      <c r="AW13" s="18" t="str">
        <f t="shared" si="2"/>
        <v>+</v>
      </c>
      <c r="AX13" s="17">
        <v>52.8</v>
      </c>
      <c r="AY13" s="18" t="str">
        <f t="shared" si="3"/>
        <v>+</v>
      </c>
      <c r="AZ13" s="17">
        <v>50</v>
      </c>
      <c r="BA13" s="18" t="str">
        <f t="shared" si="4"/>
        <v>-</v>
      </c>
      <c r="BB13" s="17"/>
      <c r="BC13" s="18"/>
      <c r="BD13" s="17">
        <v>63.5</v>
      </c>
      <c r="BE13" s="18" t="str">
        <f t="shared" si="5"/>
        <v>-</v>
      </c>
      <c r="BF13" s="17">
        <v>53</v>
      </c>
      <c r="BG13" s="18" t="str">
        <f t="shared" si="11"/>
        <v>+</v>
      </c>
      <c r="BH13" s="17">
        <v>47.2</v>
      </c>
      <c r="BI13" s="18" t="str">
        <f t="shared" si="7"/>
        <v>+</v>
      </c>
      <c r="BJ13" s="17">
        <v>52.8</v>
      </c>
      <c r="BK13" s="18" t="str">
        <f t="shared" si="8"/>
        <v>+</v>
      </c>
      <c r="BL13" s="17">
        <v>56.5</v>
      </c>
      <c r="BM13" s="18" t="str">
        <f t="shared" si="9"/>
        <v>-</v>
      </c>
    </row>
    <row r="14" spans="1:65" x14ac:dyDescent="0.25">
      <c r="A14" s="79">
        <v>36008</v>
      </c>
      <c r="B14" s="75"/>
      <c r="C14" s="76">
        <v>58.6</v>
      </c>
      <c r="D14" s="74">
        <v>58.2</v>
      </c>
      <c r="E14" s="76">
        <v>51.9</v>
      </c>
      <c r="F14" s="75">
        <v>48</v>
      </c>
      <c r="G14" s="76"/>
      <c r="H14" s="74">
        <v>60.5</v>
      </c>
      <c r="I14" s="76">
        <v>52</v>
      </c>
      <c r="J14" s="74">
        <v>47</v>
      </c>
      <c r="K14" s="76">
        <v>50.9</v>
      </c>
      <c r="L14" s="75">
        <v>55</v>
      </c>
      <c r="X14" s="15">
        <v>35977</v>
      </c>
      <c r="Y14">
        <v>1120.670044</v>
      </c>
      <c r="Z14" s="14">
        <f t="shared" si="10"/>
        <v>-1.1615327025789495E-2</v>
      </c>
      <c r="AA14" s="14">
        <f t="shared" ref="AA14:AA20" si="12">(Y14-Y2)/Y2</f>
        <v>0.17432495347282323</v>
      </c>
      <c r="AQ14" s="16">
        <v>35977</v>
      </c>
      <c r="AR14" s="17"/>
      <c r="AS14" s="17"/>
      <c r="AT14" s="76">
        <v>58.7</v>
      </c>
      <c r="AU14" s="18" t="str">
        <f t="shared" si="1"/>
        <v>-</v>
      </c>
      <c r="AV14" s="17">
        <v>55.8</v>
      </c>
      <c r="AW14" s="18" t="str">
        <f t="shared" si="2"/>
        <v>-</v>
      </c>
      <c r="AX14" s="17">
        <v>52.5</v>
      </c>
      <c r="AY14" s="18" t="str">
        <f t="shared" si="3"/>
        <v>-</v>
      </c>
      <c r="AZ14" s="17">
        <v>49.5</v>
      </c>
      <c r="BA14" s="18" t="str">
        <f t="shared" si="4"/>
        <v>-</v>
      </c>
      <c r="BB14" s="17"/>
      <c r="BC14" s="18"/>
      <c r="BD14" s="17">
        <v>69</v>
      </c>
      <c r="BE14" s="18" t="str">
        <f t="shared" si="5"/>
        <v>+</v>
      </c>
      <c r="BF14" s="17">
        <v>50</v>
      </c>
      <c r="BG14" s="18" t="str">
        <f t="shared" si="11"/>
        <v>-</v>
      </c>
      <c r="BH14" s="17">
        <v>45.5</v>
      </c>
      <c r="BI14" s="18" t="str">
        <f t="shared" si="7"/>
        <v>-</v>
      </c>
      <c r="BJ14" s="17">
        <v>54.5</v>
      </c>
      <c r="BK14" s="18" t="str">
        <f t="shared" si="8"/>
        <v>+</v>
      </c>
      <c r="BL14" s="17">
        <v>48.5</v>
      </c>
      <c r="BM14" s="18" t="str">
        <f t="shared" si="9"/>
        <v>-</v>
      </c>
    </row>
    <row r="15" spans="1:65" x14ac:dyDescent="0.25">
      <c r="A15" s="79">
        <v>36039</v>
      </c>
      <c r="B15" s="75"/>
      <c r="C15" s="76">
        <v>52.2</v>
      </c>
      <c r="D15" s="74">
        <v>55.3</v>
      </c>
      <c r="E15" s="76">
        <v>52.3</v>
      </c>
      <c r="F15" s="75">
        <v>48</v>
      </c>
      <c r="G15" s="76"/>
      <c r="H15" s="74">
        <v>62.5</v>
      </c>
      <c r="I15" s="76">
        <v>56.5</v>
      </c>
      <c r="J15" s="74">
        <v>47.9</v>
      </c>
      <c r="K15" s="76">
        <v>55.2</v>
      </c>
      <c r="L15" s="75">
        <v>51.5</v>
      </c>
      <c r="X15" s="15">
        <v>36008</v>
      </c>
      <c r="Y15">
        <v>957.28002900000001</v>
      </c>
      <c r="Z15" s="14">
        <f t="shared" si="10"/>
        <v>-0.14579671855670656</v>
      </c>
      <c r="AA15" s="14">
        <f t="shared" si="12"/>
        <v>6.4271248472840936E-2</v>
      </c>
      <c r="AQ15" s="16">
        <v>36008</v>
      </c>
      <c r="AR15" s="17"/>
      <c r="AS15" s="17"/>
      <c r="AT15" s="76">
        <v>58.6</v>
      </c>
      <c r="AU15" s="18" t="str">
        <f t="shared" si="1"/>
        <v>-</v>
      </c>
      <c r="AV15" s="17">
        <v>58.2</v>
      </c>
      <c r="AW15" s="18" t="str">
        <f t="shared" si="2"/>
        <v>+</v>
      </c>
      <c r="AX15" s="17">
        <v>51.9</v>
      </c>
      <c r="AY15" s="18" t="str">
        <f t="shared" si="3"/>
        <v>-</v>
      </c>
      <c r="AZ15" s="17">
        <v>48</v>
      </c>
      <c r="BA15" s="18" t="str">
        <f t="shared" si="4"/>
        <v>-</v>
      </c>
      <c r="BB15" s="17"/>
      <c r="BC15" s="18"/>
      <c r="BD15" s="17">
        <v>60.5</v>
      </c>
      <c r="BE15" s="18" t="str">
        <f t="shared" si="5"/>
        <v>-</v>
      </c>
      <c r="BF15" s="17">
        <v>52</v>
      </c>
      <c r="BG15" s="18" t="str">
        <f t="shared" si="11"/>
        <v>+</v>
      </c>
      <c r="BH15" s="17">
        <v>47</v>
      </c>
      <c r="BI15" s="18" t="str">
        <f t="shared" si="7"/>
        <v>+</v>
      </c>
      <c r="BJ15" s="17">
        <v>50.9</v>
      </c>
      <c r="BK15" s="18" t="str">
        <f t="shared" si="8"/>
        <v>-</v>
      </c>
      <c r="BL15" s="17">
        <v>55</v>
      </c>
      <c r="BM15" s="18" t="str">
        <f t="shared" si="9"/>
        <v>+</v>
      </c>
    </row>
    <row r="16" spans="1:65" x14ac:dyDescent="0.25">
      <c r="A16" s="79">
        <v>36069</v>
      </c>
      <c r="B16" s="75"/>
      <c r="C16" s="76">
        <v>57.4</v>
      </c>
      <c r="D16" s="74">
        <v>55.9</v>
      </c>
      <c r="E16" s="76">
        <v>53.7</v>
      </c>
      <c r="F16" s="75">
        <v>50.5</v>
      </c>
      <c r="G16" s="76"/>
      <c r="H16" s="74">
        <v>65</v>
      </c>
      <c r="I16" s="76">
        <v>54</v>
      </c>
      <c r="J16" s="74">
        <v>46.2</v>
      </c>
      <c r="K16" s="76">
        <v>52</v>
      </c>
      <c r="L16" s="75">
        <v>54</v>
      </c>
      <c r="X16" s="15">
        <v>36039</v>
      </c>
      <c r="Y16">
        <v>1017.01001</v>
      </c>
      <c r="Z16" s="14">
        <f t="shared" si="10"/>
        <v>6.2395515617718951E-2</v>
      </c>
      <c r="AA16" s="14">
        <f t="shared" si="12"/>
        <v>7.3610736915472277E-2</v>
      </c>
      <c r="AQ16" s="16">
        <v>36039</v>
      </c>
      <c r="AR16" s="17"/>
      <c r="AS16" s="17"/>
      <c r="AT16" s="76">
        <v>52.2</v>
      </c>
      <c r="AU16" s="18" t="str">
        <f t="shared" si="1"/>
        <v>-</v>
      </c>
      <c r="AV16" s="17">
        <v>55.3</v>
      </c>
      <c r="AW16" s="18" t="str">
        <f t="shared" si="2"/>
        <v>-</v>
      </c>
      <c r="AX16" s="17">
        <v>52.3</v>
      </c>
      <c r="AY16" s="18" t="str">
        <f t="shared" si="3"/>
        <v>+</v>
      </c>
      <c r="AZ16" s="17">
        <v>48</v>
      </c>
      <c r="BA16" s="18" t="str">
        <f t="shared" si="4"/>
        <v>+</v>
      </c>
      <c r="BB16" s="17"/>
      <c r="BC16" s="18"/>
      <c r="BD16" s="17">
        <v>62.5</v>
      </c>
      <c r="BE16" s="18" t="str">
        <f t="shared" si="5"/>
        <v>+</v>
      </c>
      <c r="BF16" s="17">
        <v>56.5</v>
      </c>
      <c r="BG16" s="18" t="str">
        <f t="shared" si="11"/>
        <v>+</v>
      </c>
      <c r="BH16" s="17">
        <v>47.9</v>
      </c>
      <c r="BI16" s="18" t="str">
        <f t="shared" si="7"/>
        <v>+</v>
      </c>
      <c r="BJ16" s="17">
        <v>55.2</v>
      </c>
      <c r="BK16" s="18" t="str">
        <f t="shared" si="8"/>
        <v>+</v>
      </c>
      <c r="BL16" s="17">
        <v>51.5</v>
      </c>
      <c r="BM16" s="18" t="str">
        <f t="shared" si="9"/>
        <v>-</v>
      </c>
    </row>
    <row r="17" spans="1:65" x14ac:dyDescent="0.25">
      <c r="A17" s="79">
        <v>36100</v>
      </c>
      <c r="B17" s="75"/>
      <c r="C17" s="76">
        <v>54</v>
      </c>
      <c r="D17" s="74">
        <v>54.7</v>
      </c>
      <c r="E17" s="76">
        <v>53.1</v>
      </c>
      <c r="F17" s="75">
        <v>48.5</v>
      </c>
      <c r="G17" s="76"/>
      <c r="H17" s="74">
        <v>65.5</v>
      </c>
      <c r="I17" s="76">
        <v>49</v>
      </c>
      <c r="J17" s="74">
        <v>49.3</v>
      </c>
      <c r="K17" s="76">
        <v>48.8</v>
      </c>
      <c r="L17" s="75">
        <v>54</v>
      </c>
      <c r="X17" s="15">
        <v>36069</v>
      </c>
      <c r="Y17">
        <v>1098.670044</v>
      </c>
      <c r="Z17" s="14">
        <f t="shared" si="10"/>
        <v>8.0294228372442475E-2</v>
      </c>
      <c r="AA17" s="14">
        <f t="shared" si="12"/>
        <v>0.20123116704878066</v>
      </c>
      <c r="AQ17" s="16">
        <v>36069</v>
      </c>
      <c r="AR17" s="17"/>
      <c r="AS17" s="17"/>
      <c r="AT17" s="76">
        <v>57.4</v>
      </c>
      <c r="AU17" s="18" t="str">
        <f t="shared" si="1"/>
        <v>+</v>
      </c>
      <c r="AV17" s="17">
        <v>55.9</v>
      </c>
      <c r="AW17" s="18" t="str">
        <f t="shared" si="2"/>
        <v>+</v>
      </c>
      <c r="AX17" s="17">
        <v>53.7</v>
      </c>
      <c r="AY17" s="18" t="str">
        <f t="shared" si="3"/>
        <v>+</v>
      </c>
      <c r="AZ17" s="17">
        <v>50.5</v>
      </c>
      <c r="BA17" s="18" t="str">
        <f t="shared" si="4"/>
        <v>+</v>
      </c>
      <c r="BB17" s="17"/>
      <c r="BC17" s="18"/>
      <c r="BD17" s="17">
        <v>65</v>
      </c>
      <c r="BE17" s="18" t="str">
        <f t="shared" si="5"/>
        <v>+</v>
      </c>
      <c r="BF17" s="17">
        <v>54</v>
      </c>
      <c r="BG17" s="18" t="str">
        <f t="shared" si="11"/>
        <v>-</v>
      </c>
      <c r="BH17" s="17">
        <v>46.2</v>
      </c>
      <c r="BI17" s="18" t="str">
        <f t="shared" si="7"/>
        <v>-</v>
      </c>
      <c r="BJ17" s="17">
        <v>52</v>
      </c>
      <c r="BK17" s="18" t="str">
        <f t="shared" si="8"/>
        <v>-</v>
      </c>
      <c r="BL17" s="17">
        <v>54</v>
      </c>
      <c r="BM17" s="18" t="str">
        <f t="shared" si="9"/>
        <v>+</v>
      </c>
    </row>
    <row r="18" spans="1:65" x14ac:dyDescent="0.25">
      <c r="A18" s="79">
        <v>36130</v>
      </c>
      <c r="B18" s="75"/>
      <c r="C18" s="76">
        <v>54.9</v>
      </c>
      <c r="D18" s="74">
        <v>52.7</v>
      </c>
      <c r="E18" s="76">
        <v>52.6</v>
      </c>
      <c r="F18" s="75">
        <v>50</v>
      </c>
      <c r="G18" s="76"/>
      <c r="H18" s="74">
        <v>63</v>
      </c>
      <c r="I18" s="76">
        <v>46.5</v>
      </c>
      <c r="J18" s="74">
        <v>47.3</v>
      </c>
      <c r="K18" s="76">
        <v>50.7</v>
      </c>
      <c r="L18" s="75">
        <v>48.5</v>
      </c>
      <c r="X18" s="15">
        <v>36100</v>
      </c>
      <c r="Y18">
        <v>1163.630005</v>
      </c>
      <c r="Z18" s="14">
        <f t="shared" si="10"/>
        <v>5.9125996339625349E-2</v>
      </c>
      <c r="AA18" s="14">
        <f t="shared" si="12"/>
        <v>0.21795057124679321</v>
      </c>
      <c r="AQ18" s="16">
        <v>36100</v>
      </c>
      <c r="AR18" s="17"/>
      <c r="AS18" s="17"/>
      <c r="AT18" s="76">
        <v>54</v>
      </c>
      <c r="AU18" s="18" t="str">
        <f t="shared" si="1"/>
        <v>-</v>
      </c>
      <c r="AV18" s="17">
        <v>54.7</v>
      </c>
      <c r="AW18" s="18" t="str">
        <f t="shared" si="2"/>
        <v>-</v>
      </c>
      <c r="AX18" s="17">
        <v>53.1</v>
      </c>
      <c r="AY18" s="18" t="str">
        <f t="shared" si="3"/>
        <v>-</v>
      </c>
      <c r="AZ18" s="17">
        <v>48.5</v>
      </c>
      <c r="BA18" s="18" t="str">
        <f t="shared" si="4"/>
        <v>-</v>
      </c>
      <c r="BB18" s="17"/>
      <c r="BC18" s="18"/>
      <c r="BD18" s="17">
        <v>65.5</v>
      </c>
      <c r="BE18" s="18" t="str">
        <f t="shared" si="5"/>
        <v>+</v>
      </c>
      <c r="BF18" s="17">
        <v>49</v>
      </c>
      <c r="BG18" s="18" t="str">
        <f t="shared" si="11"/>
        <v>-</v>
      </c>
      <c r="BH18" s="17">
        <v>49.3</v>
      </c>
      <c r="BI18" s="18" t="str">
        <f t="shared" si="7"/>
        <v>+</v>
      </c>
      <c r="BJ18" s="17">
        <v>48.8</v>
      </c>
      <c r="BK18" s="18" t="str">
        <f t="shared" si="8"/>
        <v>-</v>
      </c>
      <c r="BL18" s="17">
        <v>54</v>
      </c>
      <c r="BM18" s="18" t="str">
        <f t="shared" si="9"/>
        <v>+</v>
      </c>
    </row>
    <row r="19" spans="1:65" x14ac:dyDescent="0.25">
      <c r="A19" s="79">
        <v>36161</v>
      </c>
      <c r="B19" s="75"/>
      <c r="C19" s="76">
        <v>54.2</v>
      </c>
      <c r="D19" s="74">
        <v>53.5</v>
      </c>
      <c r="E19" s="76">
        <v>50.9</v>
      </c>
      <c r="F19" s="75">
        <v>50.5</v>
      </c>
      <c r="G19" s="76"/>
      <c r="H19" s="74">
        <v>64.5</v>
      </c>
      <c r="I19" s="76">
        <v>47</v>
      </c>
      <c r="J19" s="74">
        <v>48.5</v>
      </c>
      <c r="K19" s="76">
        <v>50.3</v>
      </c>
      <c r="L19" s="75">
        <v>45</v>
      </c>
      <c r="X19" s="15">
        <v>36130</v>
      </c>
      <c r="Y19">
        <v>1229.2299800000001</v>
      </c>
      <c r="Z19" s="14">
        <f t="shared" si="10"/>
        <v>5.6375286575735976E-2</v>
      </c>
      <c r="AA19" s="14">
        <f t="shared" si="12"/>
        <v>0.26668589065342307</v>
      </c>
      <c r="AQ19" s="16">
        <v>36130</v>
      </c>
      <c r="AR19" s="17"/>
      <c r="AS19" s="17"/>
      <c r="AT19" s="76">
        <v>54.9</v>
      </c>
      <c r="AU19" s="18" t="str">
        <f t="shared" si="1"/>
        <v>+</v>
      </c>
      <c r="AV19" s="17">
        <v>52.7</v>
      </c>
      <c r="AW19" s="18" t="str">
        <f t="shared" si="2"/>
        <v>-</v>
      </c>
      <c r="AX19" s="17">
        <v>52.6</v>
      </c>
      <c r="AY19" s="18" t="str">
        <f t="shared" si="3"/>
        <v>-</v>
      </c>
      <c r="AZ19" s="17">
        <v>50</v>
      </c>
      <c r="BA19" s="18" t="str">
        <f t="shared" si="4"/>
        <v>+</v>
      </c>
      <c r="BB19" s="17"/>
      <c r="BC19" s="18"/>
      <c r="BD19" s="17">
        <v>63</v>
      </c>
      <c r="BE19" s="18" t="str">
        <f t="shared" si="5"/>
        <v>-</v>
      </c>
      <c r="BF19" s="17">
        <v>46.5</v>
      </c>
      <c r="BG19" s="18" t="str">
        <f t="shared" si="11"/>
        <v>-</v>
      </c>
      <c r="BH19" s="17">
        <v>47.3</v>
      </c>
      <c r="BI19" s="18" t="str">
        <f t="shared" si="7"/>
        <v>-</v>
      </c>
      <c r="BJ19" s="17">
        <v>50.7</v>
      </c>
      <c r="BK19" s="18" t="str">
        <f t="shared" si="8"/>
        <v>+</v>
      </c>
      <c r="BL19" s="17">
        <v>48.5</v>
      </c>
      <c r="BM19" s="18" t="str">
        <f t="shared" si="9"/>
        <v>-</v>
      </c>
    </row>
    <row r="20" spans="1:65" x14ac:dyDescent="0.25">
      <c r="A20" s="79">
        <v>36192</v>
      </c>
      <c r="B20" s="75"/>
      <c r="C20" s="76">
        <v>58.8</v>
      </c>
      <c r="D20" s="74">
        <v>57.5</v>
      </c>
      <c r="E20" s="76">
        <v>51.4</v>
      </c>
      <c r="F20" s="75">
        <v>47</v>
      </c>
      <c r="G20" s="76"/>
      <c r="H20" s="74">
        <v>61</v>
      </c>
      <c r="I20" s="76">
        <v>49</v>
      </c>
      <c r="J20" s="74">
        <v>47</v>
      </c>
      <c r="K20" s="76">
        <v>53.1</v>
      </c>
      <c r="L20" s="75">
        <v>49</v>
      </c>
      <c r="X20" s="15">
        <v>36161</v>
      </c>
      <c r="Y20">
        <v>1279.6400149999999</v>
      </c>
      <c r="Z20" s="14">
        <f t="shared" si="10"/>
        <v>4.1009441536725193E-2</v>
      </c>
      <c r="AA20" s="14">
        <f t="shared" si="12"/>
        <v>0.30538211240045565</v>
      </c>
      <c r="AQ20" s="16">
        <v>36161</v>
      </c>
      <c r="AR20" s="17"/>
      <c r="AS20" s="17"/>
      <c r="AT20" s="76">
        <v>54.2</v>
      </c>
      <c r="AU20" s="18" t="str">
        <f t="shared" si="1"/>
        <v>-</v>
      </c>
      <c r="AV20" s="17">
        <v>53.5</v>
      </c>
      <c r="AW20" s="18" t="str">
        <f t="shared" si="2"/>
        <v>+</v>
      </c>
      <c r="AX20" s="17">
        <v>50.9</v>
      </c>
      <c r="AY20" s="18" t="str">
        <f t="shared" si="3"/>
        <v>-</v>
      </c>
      <c r="AZ20" s="17">
        <v>50.5</v>
      </c>
      <c r="BA20" s="18" t="str">
        <f t="shared" si="4"/>
        <v>+</v>
      </c>
      <c r="BB20" s="17"/>
      <c r="BC20" s="18"/>
      <c r="BD20" s="17">
        <v>64.5</v>
      </c>
      <c r="BE20" s="18" t="str">
        <f t="shared" si="5"/>
        <v>+</v>
      </c>
      <c r="BF20" s="17">
        <v>47</v>
      </c>
      <c r="BG20" s="18" t="str">
        <f t="shared" si="11"/>
        <v>+</v>
      </c>
      <c r="BH20" s="17">
        <v>48.5</v>
      </c>
      <c r="BI20" s="18" t="str">
        <f t="shared" si="7"/>
        <v>+</v>
      </c>
      <c r="BJ20" s="17">
        <v>50.3</v>
      </c>
      <c r="BK20" s="18" t="str">
        <f t="shared" si="8"/>
        <v>-</v>
      </c>
      <c r="BL20" s="17">
        <v>45</v>
      </c>
      <c r="BM20" s="18" t="str">
        <f t="shared" si="9"/>
        <v>-</v>
      </c>
    </row>
    <row r="21" spans="1:65" x14ac:dyDescent="0.25">
      <c r="A21" s="79">
        <v>36220</v>
      </c>
      <c r="B21" s="75"/>
      <c r="C21" s="76">
        <v>57.3</v>
      </c>
      <c r="D21" s="74">
        <v>56.6</v>
      </c>
      <c r="E21" s="76">
        <v>52.2</v>
      </c>
      <c r="F21" s="75">
        <v>49.5</v>
      </c>
      <c r="G21" s="76"/>
      <c r="H21" s="74">
        <v>60.5</v>
      </c>
      <c r="I21" s="76">
        <v>51.5</v>
      </c>
      <c r="J21" s="74">
        <v>45.5</v>
      </c>
      <c r="K21" s="76">
        <v>52.7</v>
      </c>
      <c r="L21" s="75">
        <v>46.5</v>
      </c>
      <c r="X21" s="15">
        <v>36192</v>
      </c>
      <c r="Y21">
        <v>1238.329956</v>
      </c>
      <c r="Z21" s="14">
        <f t="shared" si="10"/>
        <v>-3.2282562686194144E-2</v>
      </c>
      <c r="AA21" s="14">
        <f t="shared" ref="AA21:AA84" si="13">(Y21-Y9)/Y9</f>
        <v>0.18010368052635484</v>
      </c>
      <c r="AQ21" s="16">
        <v>36192</v>
      </c>
      <c r="AR21" s="17"/>
      <c r="AS21" s="17"/>
      <c r="AT21" s="76">
        <v>58.8</v>
      </c>
      <c r="AU21" s="18" t="str">
        <f t="shared" si="1"/>
        <v>+</v>
      </c>
      <c r="AV21" s="17">
        <v>57.5</v>
      </c>
      <c r="AW21" s="18" t="str">
        <f t="shared" si="2"/>
        <v>+</v>
      </c>
      <c r="AX21" s="17">
        <v>51.4</v>
      </c>
      <c r="AY21" s="18" t="str">
        <f t="shared" si="3"/>
        <v>+</v>
      </c>
      <c r="AZ21" s="17">
        <v>47</v>
      </c>
      <c r="BA21" s="18" t="str">
        <f t="shared" si="4"/>
        <v>-</v>
      </c>
      <c r="BB21" s="17"/>
      <c r="BC21" s="18"/>
      <c r="BD21" s="17">
        <v>61</v>
      </c>
      <c r="BE21" s="18" t="str">
        <f t="shared" si="5"/>
        <v>-</v>
      </c>
      <c r="BF21" s="17">
        <v>49</v>
      </c>
      <c r="BG21" s="18" t="str">
        <f t="shared" si="11"/>
        <v>+</v>
      </c>
      <c r="BH21" s="17">
        <v>47</v>
      </c>
      <c r="BI21" s="18" t="str">
        <f t="shared" si="7"/>
        <v>-</v>
      </c>
      <c r="BJ21" s="17">
        <v>53.1</v>
      </c>
      <c r="BK21" s="18" t="str">
        <f t="shared" si="8"/>
        <v>+</v>
      </c>
      <c r="BL21" s="17">
        <v>49</v>
      </c>
      <c r="BM21" s="18" t="str">
        <f t="shared" si="9"/>
        <v>+</v>
      </c>
    </row>
    <row r="22" spans="1:65" x14ac:dyDescent="0.25">
      <c r="A22" s="79">
        <v>36251</v>
      </c>
      <c r="B22" s="75"/>
      <c r="C22" s="76">
        <v>59.5</v>
      </c>
      <c r="D22" s="74">
        <v>58.1</v>
      </c>
      <c r="E22" s="76">
        <v>51.1</v>
      </c>
      <c r="F22" s="75">
        <v>47.5</v>
      </c>
      <c r="G22" s="76"/>
      <c r="H22" s="74">
        <v>61.5</v>
      </c>
      <c r="I22" s="76">
        <v>55.5</v>
      </c>
      <c r="J22" s="74">
        <v>48.9</v>
      </c>
      <c r="K22" s="76">
        <v>55.3</v>
      </c>
      <c r="L22" s="75">
        <v>47.5</v>
      </c>
      <c r="X22" s="15">
        <v>36220</v>
      </c>
      <c r="Y22">
        <v>1286.369995</v>
      </c>
      <c r="Z22" s="14">
        <f t="shared" si="10"/>
        <v>3.8794215360158806E-2</v>
      </c>
      <c r="AA22" s="14">
        <f t="shared" si="13"/>
        <v>0.16756977081915136</v>
      </c>
      <c r="AQ22" s="16">
        <v>36220</v>
      </c>
      <c r="AR22" s="17"/>
      <c r="AS22" s="17"/>
      <c r="AT22" s="76">
        <v>57.3</v>
      </c>
      <c r="AU22" s="18" t="str">
        <f t="shared" si="1"/>
        <v>-</v>
      </c>
      <c r="AV22" s="17">
        <v>56.6</v>
      </c>
      <c r="AW22" s="18" t="str">
        <f t="shared" si="2"/>
        <v>-</v>
      </c>
      <c r="AX22" s="17">
        <v>52.2</v>
      </c>
      <c r="AY22" s="18" t="str">
        <f t="shared" si="3"/>
        <v>+</v>
      </c>
      <c r="AZ22" s="17">
        <v>49.5</v>
      </c>
      <c r="BA22" s="18" t="str">
        <f t="shared" si="4"/>
        <v>+</v>
      </c>
      <c r="BB22" s="17"/>
      <c r="BC22" s="18"/>
      <c r="BD22" s="17">
        <v>60.5</v>
      </c>
      <c r="BE22" s="18" t="str">
        <f t="shared" si="5"/>
        <v>-</v>
      </c>
      <c r="BF22" s="17">
        <v>51.5</v>
      </c>
      <c r="BG22" s="18" t="str">
        <f t="shared" si="11"/>
        <v>+</v>
      </c>
      <c r="BH22" s="17">
        <v>45.5</v>
      </c>
      <c r="BI22" s="18" t="str">
        <f t="shared" si="7"/>
        <v>-</v>
      </c>
      <c r="BJ22" s="17">
        <v>52.7</v>
      </c>
      <c r="BK22" s="18" t="str">
        <f t="shared" si="8"/>
        <v>-</v>
      </c>
      <c r="BL22" s="17">
        <v>46.5</v>
      </c>
      <c r="BM22" s="18" t="str">
        <f t="shared" si="9"/>
        <v>-</v>
      </c>
    </row>
    <row r="23" spans="1:65" x14ac:dyDescent="0.25">
      <c r="A23" s="79">
        <v>36281</v>
      </c>
      <c r="B23" s="75"/>
      <c r="C23" s="76">
        <v>59.8</v>
      </c>
      <c r="D23" s="74">
        <v>58.6</v>
      </c>
      <c r="E23" s="76">
        <v>52</v>
      </c>
      <c r="F23" s="75">
        <v>48.5</v>
      </c>
      <c r="G23" s="76"/>
      <c r="H23" s="74">
        <v>63</v>
      </c>
      <c r="I23" s="76">
        <v>51</v>
      </c>
      <c r="J23" s="74">
        <v>51.4</v>
      </c>
      <c r="K23" s="76">
        <v>52.6</v>
      </c>
      <c r="L23" s="75">
        <v>58.5</v>
      </c>
      <c r="X23" s="15">
        <v>36251</v>
      </c>
      <c r="Y23">
        <v>1335.1800539999999</v>
      </c>
      <c r="Z23" s="14">
        <f t="shared" si="10"/>
        <v>3.7944027915545332E-2</v>
      </c>
      <c r="AA23" s="14">
        <f t="shared" si="13"/>
        <v>0.20097148999325382</v>
      </c>
      <c r="AQ23" s="16">
        <v>36251</v>
      </c>
      <c r="AR23" s="17"/>
      <c r="AS23" s="17"/>
      <c r="AT23" s="76">
        <v>59.5</v>
      </c>
      <c r="AU23" s="18" t="str">
        <f t="shared" si="1"/>
        <v>+</v>
      </c>
      <c r="AV23" s="17">
        <v>58.1</v>
      </c>
      <c r="AW23" s="18" t="str">
        <f t="shared" si="2"/>
        <v>+</v>
      </c>
      <c r="AX23" s="17">
        <v>51.1</v>
      </c>
      <c r="AY23" s="18" t="str">
        <f t="shared" si="3"/>
        <v>-</v>
      </c>
      <c r="AZ23" s="17">
        <v>47.5</v>
      </c>
      <c r="BA23" s="18" t="str">
        <f t="shared" si="4"/>
        <v>-</v>
      </c>
      <c r="BB23" s="17"/>
      <c r="BC23" s="18"/>
      <c r="BD23" s="17">
        <v>61.5</v>
      </c>
      <c r="BE23" s="18" t="str">
        <f t="shared" si="5"/>
        <v>+</v>
      </c>
      <c r="BF23" s="17">
        <v>55.5</v>
      </c>
      <c r="BG23" s="18" t="str">
        <f t="shared" si="11"/>
        <v>+</v>
      </c>
      <c r="BH23" s="17">
        <v>48.9</v>
      </c>
      <c r="BI23" s="18" t="str">
        <f t="shared" si="7"/>
        <v>+</v>
      </c>
      <c r="BJ23" s="17">
        <v>55.3</v>
      </c>
      <c r="BK23" s="18" t="str">
        <f t="shared" si="8"/>
        <v>+</v>
      </c>
      <c r="BL23" s="17">
        <v>47.5</v>
      </c>
      <c r="BM23" s="18" t="str">
        <f t="shared" si="9"/>
        <v>+</v>
      </c>
    </row>
    <row r="24" spans="1:65" x14ac:dyDescent="0.25">
      <c r="A24" s="79">
        <v>36312</v>
      </c>
      <c r="B24" s="75"/>
      <c r="C24" s="76">
        <v>57.7</v>
      </c>
      <c r="D24" s="74">
        <v>56.4</v>
      </c>
      <c r="E24" s="76">
        <v>52.9</v>
      </c>
      <c r="F24" s="75">
        <v>51.5</v>
      </c>
      <c r="G24" s="76"/>
      <c r="H24" s="74">
        <v>61</v>
      </c>
      <c r="I24" s="76">
        <v>50.5</v>
      </c>
      <c r="J24" s="74">
        <v>52.9</v>
      </c>
      <c r="K24" s="76">
        <v>54.4</v>
      </c>
      <c r="L24" s="75">
        <v>56.5</v>
      </c>
      <c r="X24" s="15">
        <v>36281</v>
      </c>
      <c r="Y24">
        <v>1301.839966</v>
      </c>
      <c r="Z24" s="14">
        <f t="shared" si="10"/>
        <v>-2.4970480872686798E-2</v>
      </c>
      <c r="AA24" s="14">
        <f t="shared" si="13"/>
        <v>0.1934508263933046</v>
      </c>
      <c r="AQ24" s="16">
        <v>36281</v>
      </c>
      <c r="AR24" s="17"/>
      <c r="AS24" s="17"/>
      <c r="AT24" s="76">
        <v>59.8</v>
      </c>
      <c r="AU24" s="18" t="str">
        <f t="shared" si="1"/>
        <v>+</v>
      </c>
      <c r="AV24" s="17">
        <v>58.6</v>
      </c>
      <c r="AW24" s="18" t="str">
        <f t="shared" si="2"/>
        <v>+</v>
      </c>
      <c r="AX24" s="17">
        <v>52</v>
      </c>
      <c r="AY24" s="18" t="str">
        <f t="shared" si="3"/>
        <v>+</v>
      </c>
      <c r="AZ24" s="17">
        <v>48.5</v>
      </c>
      <c r="BA24" s="18" t="str">
        <f t="shared" si="4"/>
        <v>+</v>
      </c>
      <c r="BB24" s="17"/>
      <c r="BC24" s="18"/>
      <c r="BD24" s="17">
        <v>63</v>
      </c>
      <c r="BE24" s="18" t="str">
        <f t="shared" si="5"/>
        <v>+</v>
      </c>
      <c r="BF24" s="17">
        <v>51</v>
      </c>
      <c r="BG24" s="18" t="str">
        <f t="shared" si="11"/>
        <v>-</v>
      </c>
      <c r="BH24" s="17">
        <v>51.4</v>
      </c>
      <c r="BI24" s="18" t="str">
        <f t="shared" si="7"/>
        <v>+</v>
      </c>
      <c r="BJ24" s="17">
        <v>52.6</v>
      </c>
      <c r="BK24" s="18" t="str">
        <f t="shared" si="8"/>
        <v>-</v>
      </c>
      <c r="BL24" s="17">
        <v>58.5</v>
      </c>
      <c r="BM24" s="18" t="str">
        <f t="shared" si="9"/>
        <v>+</v>
      </c>
    </row>
    <row r="25" spans="1:65" x14ac:dyDescent="0.25">
      <c r="A25" s="79">
        <v>36342</v>
      </c>
      <c r="B25" s="75"/>
      <c r="C25" s="76">
        <v>57.9</v>
      </c>
      <c r="D25" s="74">
        <v>59.7</v>
      </c>
      <c r="E25" s="76">
        <v>55.3</v>
      </c>
      <c r="F25" s="75">
        <v>49.5</v>
      </c>
      <c r="G25" s="76"/>
      <c r="H25" s="74">
        <v>61</v>
      </c>
      <c r="I25" s="76">
        <v>52</v>
      </c>
      <c r="J25" s="74">
        <v>53.2</v>
      </c>
      <c r="K25" s="76">
        <v>51.9</v>
      </c>
      <c r="L25" s="75">
        <v>58.5</v>
      </c>
      <c r="X25" s="15">
        <v>36312</v>
      </c>
      <c r="Y25">
        <v>1372.709961</v>
      </c>
      <c r="Z25" s="14">
        <f t="shared" si="10"/>
        <v>5.4438331016794128E-2</v>
      </c>
      <c r="AA25" s="14">
        <f t="shared" si="13"/>
        <v>0.21067346553561159</v>
      </c>
      <c r="AQ25" s="16">
        <v>36312</v>
      </c>
      <c r="AR25" s="17"/>
      <c r="AS25" s="17"/>
      <c r="AT25" s="76">
        <v>57.7</v>
      </c>
      <c r="AU25" s="18" t="str">
        <f t="shared" si="1"/>
        <v>-</v>
      </c>
      <c r="AV25" s="17">
        <v>56.4</v>
      </c>
      <c r="AW25" s="18" t="str">
        <f t="shared" si="2"/>
        <v>-</v>
      </c>
      <c r="AX25" s="17">
        <v>52.9</v>
      </c>
      <c r="AY25" s="18" t="str">
        <f t="shared" si="3"/>
        <v>+</v>
      </c>
      <c r="AZ25" s="17">
        <v>51.5</v>
      </c>
      <c r="BA25" s="18" t="str">
        <f t="shared" si="4"/>
        <v>+</v>
      </c>
      <c r="BB25" s="17"/>
      <c r="BC25" s="18"/>
      <c r="BD25" s="17">
        <v>61</v>
      </c>
      <c r="BE25" s="18" t="str">
        <f t="shared" si="5"/>
        <v>-</v>
      </c>
      <c r="BF25" s="17">
        <v>50.5</v>
      </c>
      <c r="BG25" s="18" t="str">
        <f t="shared" si="11"/>
        <v>-</v>
      </c>
      <c r="BH25" s="17">
        <v>52.9</v>
      </c>
      <c r="BI25" s="18" t="str">
        <f t="shared" si="7"/>
        <v>+</v>
      </c>
      <c r="BJ25" s="17">
        <v>54.4</v>
      </c>
      <c r="BK25" s="18" t="str">
        <f t="shared" si="8"/>
        <v>+</v>
      </c>
      <c r="BL25" s="17">
        <v>56.5</v>
      </c>
      <c r="BM25" s="18" t="str">
        <f t="shared" si="9"/>
        <v>-</v>
      </c>
    </row>
    <row r="26" spans="1:65" x14ac:dyDescent="0.25">
      <c r="A26" s="79">
        <v>36373</v>
      </c>
      <c r="B26" s="75"/>
      <c r="C26" s="76">
        <v>60.7</v>
      </c>
      <c r="D26" s="74">
        <v>58.1</v>
      </c>
      <c r="E26" s="76">
        <v>53.4</v>
      </c>
      <c r="F26" s="75">
        <v>49.5</v>
      </c>
      <c r="G26" s="76"/>
      <c r="H26" s="74">
        <v>61</v>
      </c>
      <c r="I26" s="76">
        <v>50</v>
      </c>
      <c r="J26" s="74">
        <v>57.7</v>
      </c>
      <c r="K26" s="76">
        <v>55.9</v>
      </c>
      <c r="L26" s="75">
        <v>53.5</v>
      </c>
      <c r="X26" s="15">
        <v>36342</v>
      </c>
      <c r="Y26">
        <v>1328.719971</v>
      </c>
      <c r="Z26" s="14">
        <f t="shared" si="10"/>
        <v>-3.2046092218893742E-2</v>
      </c>
      <c r="AA26" s="14">
        <f t="shared" si="13"/>
        <v>0.18564779893411698</v>
      </c>
      <c r="AQ26" s="16">
        <v>36342</v>
      </c>
      <c r="AR26" s="17"/>
      <c r="AS26" s="17"/>
      <c r="AT26" s="76">
        <v>57.9</v>
      </c>
      <c r="AU26" s="18" t="str">
        <f t="shared" si="1"/>
        <v>+</v>
      </c>
      <c r="AV26" s="17">
        <v>59.7</v>
      </c>
      <c r="AW26" s="18" t="str">
        <f t="shared" si="2"/>
        <v>+</v>
      </c>
      <c r="AX26" s="17">
        <v>55.3</v>
      </c>
      <c r="AY26" s="18" t="str">
        <f t="shared" si="3"/>
        <v>+</v>
      </c>
      <c r="AZ26" s="17">
        <v>49.5</v>
      </c>
      <c r="BA26" s="18" t="str">
        <f t="shared" si="4"/>
        <v>-</v>
      </c>
      <c r="BB26" s="17"/>
      <c r="BC26" s="18"/>
      <c r="BD26" s="17">
        <v>61</v>
      </c>
      <c r="BE26" s="18" t="str">
        <f t="shared" si="5"/>
        <v>+</v>
      </c>
      <c r="BF26" s="17">
        <v>52</v>
      </c>
      <c r="BG26" s="18" t="str">
        <f t="shared" si="11"/>
        <v>+</v>
      </c>
      <c r="BH26" s="17">
        <v>53.2</v>
      </c>
      <c r="BI26" s="18" t="str">
        <f t="shared" si="7"/>
        <v>+</v>
      </c>
      <c r="BJ26" s="17">
        <v>51.9</v>
      </c>
      <c r="BK26" s="18" t="str">
        <f t="shared" si="8"/>
        <v>-</v>
      </c>
      <c r="BL26" s="17">
        <v>58.5</v>
      </c>
      <c r="BM26" s="18" t="str">
        <f t="shared" si="9"/>
        <v>+</v>
      </c>
    </row>
    <row r="27" spans="1:65" x14ac:dyDescent="0.25">
      <c r="A27" s="79">
        <v>36404</v>
      </c>
      <c r="B27" s="75"/>
      <c r="C27" s="76">
        <v>60.3</v>
      </c>
      <c r="D27" s="74">
        <v>59.6</v>
      </c>
      <c r="E27" s="76">
        <v>52.3</v>
      </c>
      <c r="F27" s="75">
        <v>52</v>
      </c>
      <c r="G27" s="76"/>
      <c r="H27" s="74">
        <v>63</v>
      </c>
      <c r="I27" s="76">
        <v>51.5</v>
      </c>
      <c r="J27" s="74">
        <v>58.9</v>
      </c>
      <c r="K27" s="76">
        <v>52.3</v>
      </c>
      <c r="L27" s="75">
        <v>57.5</v>
      </c>
      <c r="X27" s="15">
        <v>36373</v>
      </c>
      <c r="Y27">
        <v>1320.410034</v>
      </c>
      <c r="Z27" s="14">
        <f t="shared" si="10"/>
        <v>-6.2540920445004668E-3</v>
      </c>
      <c r="AA27" s="14">
        <f t="shared" si="13"/>
        <v>0.37933519346406419</v>
      </c>
      <c r="AQ27" s="16">
        <v>36373</v>
      </c>
      <c r="AR27" s="17"/>
      <c r="AS27" s="17"/>
      <c r="AT27" s="76">
        <v>60.7</v>
      </c>
      <c r="AU27" s="18" t="str">
        <f t="shared" si="1"/>
        <v>+</v>
      </c>
      <c r="AV27" s="17">
        <v>58.1</v>
      </c>
      <c r="AW27" s="18" t="str">
        <f t="shared" si="2"/>
        <v>-</v>
      </c>
      <c r="AX27" s="17">
        <v>53.4</v>
      </c>
      <c r="AY27" s="18" t="str">
        <f t="shared" si="3"/>
        <v>-</v>
      </c>
      <c r="AZ27" s="17">
        <v>49.5</v>
      </c>
      <c r="BA27" s="18" t="str">
        <f t="shared" si="4"/>
        <v>+</v>
      </c>
      <c r="BB27" s="17"/>
      <c r="BC27" s="18"/>
      <c r="BD27" s="17">
        <v>61</v>
      </c>
      <c r="BE27" s="18" t="str">
        <f t="shared" si="5"/>
        <v>+</v>
      </c>
      <c r="BF27" s="17">
        <v>50</v>
      </c>
      <c r="BG27" s="18" t="str">
        <f t="shared" si="11"/>
        <v>-</v>
      </c>
      <c r="BH27" s="17">
        <v>57.7</v>
      </c>
      <c r="BI27" s="18" t="str">
        <f t="shared" si="7"/>
        <v>+</v>
      </c>
      <c r="BJ27" s="17">
        <v>55.9</v>
      </c>
      <c r="BK27" s="18" t="str">
        <f t="shared" si="8"/>
        <v>+</v>
      </c>
      <c r="BL27" s="17">
        <v>53.5</v>
      </c>
      <c r="BM27" s="18" t="str">
        <f t="shared" si="9"/>
        <v>-</v>
      </c>
    </row>
    <row r="28" spans="1:65" x14ac:dyDescent="0.25">
      <c r="A28" s="79">
        <v>36434</v>
      </c>
      <c r="B28" s="75"/>
      <c r="C28" s="76">
        <v>59.1</v>
      </c>
      <c r="D28" s="74">
        <v>60.1</v>
      </c>
      <c r="E28" s="76">
        <v>51.4</v>
      </c>
      <c r="F28" s="75">
        <v>52</v>
      </c>
      <c r="G28" s="76"/>
      <c r="H28" s="74">
        <v>61.5</v>
      </c>
      <c r="I28" s="76">
        <v>52.5</v>
      </c>
      <c r="J28" s="74">
        <v>64.2</v>
      </c>
      <c r="K28" s="76">
        <v>55.5</v>
      </c>
      <c r="L28" s="75">
        <v>58</v>
      </c>
      <c r="X28" s="15">
        <v>36404</v>
      </c>
      <c r="Y28">
        <v>1282.709961</v>
      </c>
      <c r="Z28" s="14">
        <f t="shared" si="10"/>
        <v>-2.8551792268491635E-2</v>
      </c>
      <c r="AA28" s="14">
        <f t="shared" si="13"/>
        <v>0.26125598409793438</v>
      </c>
      <c r="AQ28" s="16">
        <v>36404</v>
      </c>
      <c r="AR28" s="17"/>
      <c r="AS28" s="17"/>
      <c r="AT28" s="76">
        <v>60.3</v>
      </c>
      <c r="AU28" s="18" t="str">
        <f t="shared" si="1"/>
        <v>-</v>
      </c>
      <c r="AV28" s="17">
        <v>59.6</v>
      </c>
      <c r="AW28" s="18" t="str">
        <f t="shared" si="2"/>
        <v>+</v>
      </c>
      <c r="AX28" s="17">
        <v>52.3</v>
      </c>
      <c r="AY28" s="18" t="str">
        <f t="shared" si="3"/>
        <v>-</v>
      </c>
      <c r="AZ28" s="17">
        <v>52</v>
      </c>
      <c r="BA28" s="18" t="str">
        <f t="shared" si="4"/>
        <v>+</v>
      </c>
      <c r="BB28" s="17"/>
      <c r="BC28" s="18"/>
      <c r="BD28" s="17">
        <v>63</v>
      </c>
      <c r="BE28" s="18" t="str">
        <f t="shared" si="5"/>
        <v>+</v>
      </c>
      <c r="BF28" s="17">
        <v>51.5</v>
      </c>
      <c r="BG28" s="18" t="str">
        <f t="shared" si="11"/>
        <v>+</v>
      </c>
      <c r="BH28" s="17">
        <v>58.9</v>
      </c>
      <c r="BI28" s="18" t="str">
        <f t="shared" si="7"/>
        <v>+</v>
      </c>
      <c r="BJ28" s="17">
        <v>52.3</v>
      </c>
      <c r="BK28" s="18" t="str">
        <f t="shared" si="8"/>
        <v>-</v>
      </c>
      <c r="BL28" s="17">
        <v>57.5</v>
      </c>
      <c r="BM28" s="18" t="str">
        <f t="shared" si="9"/>
        <v>+</v>
      </c>
    </row>
    <row r="29" spans="1:65" x14ac:dyDescent="0.25">
      <c r="A29" s="79">
        <v>36465</v>
      </c>
      <c r="B29" s="75"/>
      <c r="C29" s="76">
        <v>60.7</v>
      </c>
      <c r="D29" s="74">
        <v>62</v>
      </c>
      <c r="E29" s="76">
        <v>51.7</v>
      </c>
      <c r="F29" s="75">
        <v>47.5</v>
      </c>
      <c r="G29" s="76"/>
      <c r="H29" s="74">
        <v>58</v>
      </c>
      <c r="I29" s="76">
        <v>52</v>
      </c>
      <c r="J29" s="74">
        <v>58.9</v>
      </c>
      <c r="K29" s="76">
        <v>55.7</v>
      </c>
      <c r="L29" s="75">
        <v>62.5</v>
      </c>
      <c r="X29" s="15">
        <v>36434</v>
      </c>
      <c r="Y29">
        <v>1362.9300539999999</v>
      </c>
      <c r="Z29" s="14">
        <f t="shared" si="10"/>
        <v>6.2539541625965367E-2</v>
      </c>
      <c r="AA29" s="14">
        <f t="shared" si="13"/>
        <v>0.24052718233573681</v>
      </c>
      <c r="AQ29" s="16">
        <v>36434</v>
      </c>
      <c r="AR29" s="17"/>
      <c r="AS29" s="17"/>
      <c r="AT29" s="76">
        <v>59.1</v>
      </c>
      <c r="AU29" s="18" t="str">
        <f t="shared" si="1"/>
        <v>-</v>
      </c>
      <c r="AV29" s="17">
        <v>60.1</v>
      </c>
      <c r="AW29" s="18" t="str">
        <f t="shared" si="2"/>
        <v>+</v>
      </c>
      <c r="AX29" s="17">
        <v>51.4</v>
      </c>
      <c r="AY29" s="18" t="str">
        <f t="shared" si="3"/>
        <v>-</v>
      </c>
      <c r="AZ29" s="17">
        <v>52</v>
      </c>
      <c r="BA29" s="18" t="str">
        <f t="shared" si="4"/>
        <v>+</v>
      </c>
      <c r="BB29" s="17"/>
      <c r="BC29" s="18"/>
      <c r="BD29" s="17">
        <v>61.5</v>
      </c>
      <c r="BE29" s="18" t="str">
        <f t="shared" si="5"/>
        <v>-</v>
      </c>
      <c r="BF29" s="17">
        <v>52.5</v>
      </c>
      <c r="BG29" s="18" t="str">
        <f t="shared" si="11"/>
        <v>+</v>
      </c>
      <c r="BH29" s="17">
        <v>64.2</v>
      </c>
      <c r="BI29" s="18" t="str">
        <f t="shared" si="7"/>
        <v>+</v>
      </c>
      <c r="BJ29" s="17">
        <v>55.5</v>
      </c>
      <c r="BK29" s="18" t="str">
        <f t="shared" si="8"/>
        <v>+</v>
      </c>
      <c r="BL29" s="17">
        <v>58</v>
      </c>
      <c r="BM29" s="18" t="str">
        <f t="shared" si="9"/>
        <v>+</v>
      </c>
    </row>
    <row r="30" spans="1:65" x14ac:dyDescent="0.25">
      <c r="A30" s="79">
        <v>36495</v>
      </c>
      <c r="B30" s="75"/>
      <c r="C30" s="76">
        <v>57</v>
      </c>
      <c r="D30" s="74">
        <v>55.5</v>
      </c>
      <c r="E30" s="76">
        <v>50.6</v>
      </c>
      <c r="F30" s="75">
        <v>52.5</v>
      </c>
      <c r="G30" s="76"/>
      <c r="H30" s="74">
        <v>62.5</v>
      </c>
      <c r="I30" s="76">
        <v>49</v>
      </c>
      <c r="J30" s="74">
        <v>61</v>
      </c>
      <c r="K30" s="76">
        <v>53.8</v>
      </c>
      <c r="L30" s="75">
        <v>54</v>
      </c>
      <c r="X30" s="15">
        <v>36465</v>
      </c>
      <c r="Y30">
        <v>1388.910034</v>
      </c>
      <c r="Z30" s="14">
        <f t="shared" si="10"/>
        <v>1.9061858621249591E-2</v>
      </c>
      <c r="AA30" s="14">
        <f t="shared" si="13"/>
        <v>0.19360108284591718</v>
      </c>
      <c r="AQ30" s="16">
        <v>36465</v>
      </c>
      <c r="AR30" s="17"/>
      <c r="AS30" s="17"/>
      <c r="AT30" s="76">
        <v>60.7</v>
      </c>
      <c r="AU30" s="18" t="str">
        <f t="shared" si="1"/>
        <v>+</v>
      </c>
      <c r="AV30" s="17">
        <v>62</v>
      </c>
      <c r="AW30" s="18" t="str">
        <f t="shared" si="2"/>
        <v>+</v>
      </c>
      <c r="AX30" s="17">
        <v>51.7</v>
      </c>
      <c r="AY30" s="18" t="str">
        <f t="shared" si="3"/>
        <v>+</v>
      </c>
      <c r="AZ30" s="17">
        <v>47.5</v>
      </c>
      <c r="BA30" s="18" t="str">
        <f t="shared" si="4"/>
        <v>-</v>
      </c>
      <c r="BB30" s="17"/>
      <c r="BC30" s="18"/>
      <c r="BD30" s="17">
        <v>58</v>
      </c>
      <c r="BE30" s="18" t="str">
        <f t="shared" si="5"/>
        <v>-</v>
      </c>
      <c r="BF30" s="17">
        <v>52</v>
      </c>
      <c r="BG30" s="18" t="str">
        <f t="shared" si="11"/>
        <v>-</v>
      </c>
      <c r="BH30" s="17">
        <v>58.9</v>
      </c>
      <c r="BI30" s="18" t="str">
        <f t="shared" si="7"/>
        <v>-</v>
      </c>
      <c r="BJ30" s="17">
        <v>55.7</v>
      </c>
      <c r="BK30" s="18" t="str">
        <f t="shared" si="8"/>
        <v>+</v>
      </c>
      <c r="BL30" s="17">
        <v>62.5</v>
      </c>
      <c r="BM30" s="18" t="str">
        <f t="shared" si="9"/>
        <v>+</v>
      </c>
    </row>
    <row r="31" spans="1:65" x14ac:dyDescent="0.25">
      <c r="A31" s="79">
        <v>36526</v>
      </c>
      <c r="B31" s="75"/>
      <c r="C31" s="76">
        <v>60.4</v>
      </c>
      <c r="D31" s="74">
        <v>61.1</v>
      </c>
      <c r="E31" s="76">
        <v>53</v>
      </c>
      <c r="F31" s="75">
        <v>50</v>
      </c>
      <c r="G31" s="76"/>
      <c r="H31" s="74">
        <v>61.5</v>
      </c>
      <c r="I31" s="76">
        <v>49</v>
      </c>
      <c r="J31" s="74">
        <v>60.5</v>
      </c>
      <c r="K31" s="76">
        <v>50.8</v>
      </c>
      <c r="L31" s="75">
        <v>56</v>
      </c>
      <c r="X31" s="15">
        <v>36495</v>
      </c>
      <c r="Y31">
        <v>1469.25</v>
      </c>
      <c r="Z31" s="14">
        <f t="shared" si="10"/>
        <v>5.784389487677933E-2</v>
      </c>
      <c r="AA31" s="14">
        <f t="shared" si="13"/>
        <v>0.19526046704458014</v>
      </c>
      <c r="AQ31" s="16">
        <v>36495</v>
      </c>
      <c r="AR31" s="17"/>
      <c r="AS31" s="17"/>
      <c r="AT31" s="76">
        <v>57</v>
      </c>
      <c r="AU31" s="18" t="str">
        <f t="shared" si="1"/>
        <v>-</v>
      </c>
      <c r="AV31" s="17">
        <v>55.5</v>
      </c>
      <c r="AW31" s="18" t="str">
        <f t="shared" si="2"/>
        <v>-</v>
      </c>
      <c r="AX31" s="17">
        <v>50.6</v>
      </c>
      <c r="AY31" s="18" t="str">
        <f t="shared" si="3"/>
        <v>-</v>
      </c>
      <c r="AZ31" s="17">
        <v>52.5</v>
      </c>
      <c r="BA31" s="18" t="str">
        <f t="shared" si="4"/>
        <v>+</v>
      </c>
      <c r="BB31" s="17"/>
      <c r="BC31" s="18"/>
      <c r="BD31" s="17">
        <v>62.5</v>
      </c>
      <c r="BE31" s="18" t="str">
        <f t="shared" si="5"/>
        <v>+</v>
      </c>
      <c r="BF31" s="17">
        <v>49</v>
      </c>
      <c r="BG31" s="18" t="str">
        <f t="shared" si="11"/>
        <v>-</v>
      </c>
      <c r="BH31" s="17">
        <v>61</v>
      </c>
      <c r="BI31" s="18" t="str">
        <f t="shared" si="7"/>
        <v>+</v>
      </c>
      <c r="BJ31" s="17">
        <v>53.8</v>
      </c>
      <c r="BK31" s="18" t="str">
        <f t="shared" si="8"/>
        <v>-</v>
      </c>
      <c r="BL31" s="17">
        <v>54</v>
      </c>
      <c r="BM31" s="18" t="str">
        <f t="shared" si="9"/>
        <v>-</v>
      </c>
    </row>
    <row r="32" spans="1:65" x14ac:dyDescent="0.25">
      <c r="A32" s="79">
        <v>36557</v>
      </c>
      <c r="B32" s="75"/>
      <c r="C32" s="76">
        <v>57.7</v>
      </c>
      <c r="D32" s="74">
        <v>60.8</v>
      </c>
      <c r="E32" s="76">
        <v>52.3</v>
      </c>
      <c r="F32" s="75">
        <v>49.5</v>
      </c>
      <c r="G32" s="76"/>
      <c r="H32" s="74">
        <v>67</v>
      </c>
      <c r="I32" s="76">
        <v>48.5</v>
      </c>
      <c r="J32" s="74">
        <v>61.4</v>
      </c>
      <c r="K32" s="76">
        <v>54.9</v>
      </c>
      <c r="L32" s="75">
        <v>58</v>
      </c>
      <c r="X32" s="15">
        <v>36526</v>
      </c>
      <c r="Y32">
        <v>1394.459961</v>
      </c>
      <c r="Z32" s="14">
        <f t="shared" si="10"/>
        <v>-5.0903548749361906E-2</v>
      </c>
      <c r="AA32" s="14">
        <f t="shared" si="13"/>
        <v>8.9728317850391759E-2</v>
      </c>
      <c r="AQ32" s="16">
        <v>36526</v>
      </c>
      <c r="AR32" s="17"/>
      <c r="AS32" s="17"/>
      <c r="AT32" s="76">
        <v>60.4</v>
      </c>
      <c r="AU32" s="18" t="str">
        <f t="shared" si="1"/>
        <v>+</v>
      </c>
      <c r="AV32" s="17">
        <v>61.1</v>
      </c>
      <c r="AW32" s="18" t="str">
        <f t="shared" si="2"/>
        <v>+</v>
      </c>
      <c r="AX32" s="17">
        <v>53</v>
      </c>
      <c r="AY32" s="18" t="str">
        <f t="shared" si="3"/>
        <v>+</v>
      </c>
      <c r="AZ32" s="17">
        <v>50</v>
      </c>
      <c r="BA32" s="18" t="str">
        <f t="shared" si="4"/>
        <v>-</v>
      </c>
      <c r="BB32" s="17"/>
      <c r="BC32" s="18"/>
      <c r="BD32" s="17">
        <v>61.5</v>
      </c>
      <c r="BE32" s="18" t="str">
        <f t="shared" si="5"/>
        <v>-</v>
      </c>
      <c r="BF32" s="17">
        <v>49</v>
      </c>
      <c r="BG32" s="18" t="str">
        <f t="shared" si="11"/>
        <v>+</v>
      </c>
      <c r="BH32" s="17">
        <v>60.5</v>
      </c>
      <c r="BI32" s="18" t="str">
        <f t="shared" si="7"/>
        <v>-</v>
      </c>
      <c r="BJ32" s="17">
        <v>50.8</v>
      </c>
      <c r="BK32" s="18" t="str">
        <f t="shared" si="8"/>
        <v>-</v>
      </c>
      <c r="BL32" s="17">
        <v>56</v>
      </c>
      <c r="BM32" s="18" t="str">
        <f t="shared" si="9"/>
        <v>+</v>
      </c>
    </row>
    <row r="33" spans="1:65" x14ac:dyDescent="0.25">
      <c r="A33" s="79">
        <v>36586</v>
      </c>
      <c r="B33" s="75"/>
      <c r="C33" s="76">
        <v>58.2</v>
      </c>
      <c r="D33" s="74">
        <v>58.9</v>
      </c>
      <c r="E33" s="76">
        <v>52.8</v>
      </c>
      <c r="F33" s="75">
        <v>49.5</v>
      </c>
      <c r="G33" s="76"/>
      <c r="H33" s="74">
        <v>66.5</v>
      </c>
      <c r="I33" s="76">
        <v>52</v>
      </c>
      <c r="J33" s="74">
        <v>66.5</v>
      </c>
      <c r="K33" s="76">
        <v>51.9</v>
      </c>
      <c r="L33" s="75">
        <v>57.5</v>
      </c>
      <c r="X33" s="15">
        <v>36557</v>
      </c>
      <c r="Y33">
        <v>1366.420044</v>
      </c>
      <c r="Z33" s="14">
        <f t="shared" si="10"/>
        <v>-2.0108083261058264E-2</v>
      </c>
      <c r="AA33" s="14">
        <f t="shared" si="13"/>
        <v>0.10343776905288717</v>
      </c>
      <c r="AQ33" s="16">
        <v>36557</v>
      </c>
      <c r="AR33" s="17"/>
      <c r="AS33" s="17"/>
      <c r="AT33" s="76">
        <v>57.7</v>
      </c>
      <c r="AU33" s="18" t="str">
        <f t="shared" si="1"/>
        <v>-</v>
      </c>
      <c r="AV33" s="17">
        <v>60.8</v>
      </c>
      <c r="AW33" s="18" t="str">
        <f t="shared" si="2"/>
        <v>-</v>
      </c>
      <c r="AX33" s="17">
        <v>52.3</v>
      </c>
      <c r="AY33" s="18" t="str">
        <f t="shared" si="3"/>
        <v>-</v>
      </c>
      <c r="AZ33" s="17">
        <v>49.5</v>
      </c>
      <c r="BA33" s="18" t="str">
        <f t="shared" si="4"/>
        <v>-</v>
      </c>
      <c r="BB33" s="17"/>
      <c r="BC33" s="18"/>
      <c r="BD33" s="17">
        <v>67</v>
      </c>
      <c r="BE33" s="18" t="str">
        <f t="shared" si="5"/>
        <v>+</v>
      </c>
      <c r="BF33" s="17">
        <v>48.5</v>
      </c>
      <c r="BG33" s="18" t="str">
        <f t="shared" si="11"/>
        <v>-</v>
      </c>
      <c r="BH33" s="17">
        <v>61.4</v>
      </c>
      <c r="BI33" s="18" t="str">
        <f t="shared" si="7"/>
        <v>+</v>
      </c>
      <c r="BJ33" s="17">
        <v>54.9</v>
      </c>
      <c r="BK33" s="18" t="str">
        <f t="shared" si="8"/>
        <v>+</v>
      </c>
      <c r="BL33" s="17">
        <v>58</v>
      </c>
      <c r="BM33" s="18" t="str">
        <f t="shared" si="9"/>
        <v>+</v>
      </c>
    </row>
    <row r="34" spans="1:65" x14ac:dyDescent="0.25">
      <c r="A34" s="79">
        <v>36617</v>
      </c>
      <c r="B34" s="75"/>
      <c r="C34" s="76">
        <v>60.5</v>
      </c>
      <c r="D34" s="74">
        <v>61.7</v>
      </c>
      <c r="E34" s="76">
        <v>55</v>
      </c>
      <c r="F34" s="75">
        <v>51.5</v>
      </c>
      <c r="G34" s="76"/>
      <c r="H34" s="74">
        <v>60.5</v>
      </c>
      <c r="I34" s="76">
        <v>53</v>
      </c>
      <c r="J34" s="74">
        <v>68.599999999999994</v>
      </c>
      <c r="K34" s="76">
        <v>54.7</v>
      </c>
      <c r="L34" s="75">
        <v>47.5</v>
      </c>
      <c r="X34" s="15">
        <v>36586</v>
      </c>
      <c r="Y34">
        <v>1498.579956</v>
      </c>
      <c r="Z34" s="14">
        <f t="shared" si="10"/>
        <v>9.6719828269732314E-2</v>
      </c>
      <c r="AA34" s="14">
        <f t="shared" si="13"/>
        <v>0.16496805882043294</v>
      </c>
      <c r="AQ34" s="16">
        <v>36586</v>
      </c>
      <c r="AR34" s="17"/>
      <c r="AS34" s="17"/>
      <c r="AT34" s="76">
        <v>58.2</v>
      </c>
      <c r="AU34" s="18" t="str">
        <f t="shared" si="1"/>
        <v>+</v>
      </c>
      <c r="AV34" s="17">
        <v>58.9</v>
      </c>
      <c r="AW34" s="18" t="str">
        <f t="shared" si="2"/>
        <v>-</v>
      </c>
      <c r="AX34" s="17">
        <v>52.8</v>
      </c>
      <c r="AY34" s="18" t="str">
        <f t="shared" si="3"/>
        <v>+</v>
      </c>
      <c r="AZ34" s="17">
        <v>49.5</v>
      </c>
      <c r="BA34" s="18" t="str">
        <f t="shared" si="4"/>
        <v>+</v>
      </c>
      <c r="BB34" s="17"/>
      <c r="BC34" s="18"/>
      <c r="BD34" s="17">
        <v>66.5</v>
      </c>
      <c r="BE34" s="18" t="str">
        <f t="shared" si="5"/>
        <v>-</v>
      </c>
      <c r="BF34" s="17">
        <v>52</v>
      </c>
      <c r="BG34" s="18" t="str">
        <f t="shared" si="11"/>
        <v>+</v>
      </c>
      <c r="BH34" s="17">
        <v>66.5</v>
      </c>
      <c r="BI34" s="18" t="str">
        <f t="shared" si="7"/>
        <v>+</v>
      </c>
      <c r="BJ34" s="17">
        <v>51.9</v>
      </c>
      <c r="BK34" s="18" t="str">
        <f t="shared" si="8"/>
        <v>-</v>
      </c>
      <c r="BL34" s="17">
        <v>57.5</v>
      </c>
      <c r="BM34" s="18" t="str">
        <f t="shared" si="9"/>
        <v>-</v>
      </c>
    </row>
    <row r="35" spans="1:65" x14ac:dyDescent="0.25">
      <c r="A35" s="79">
        <v>36647</v>
      </c>
      <c r="B35" s="75"/>
      <c r="C35" s="76">
        <v>61.1</v>
      </c>
      <c r="D35" s="74">
        <v>61.5</v>
      </c>
      <c r="E35" s="76">
        <v>54.4</v>
      </c>
      <c r="F35" s="75">
        <v>53.5</v>
      </c>
      <c r="G35" s="76"/>
      <c r="H35" s="74">
        <v>64</v>
      </c>
      <c r="I35" s="76">
        <v>55.5</v>
      </c>
      <c r="J35" s="74">
        <v>65</v>
      </c>
      <c r="K35" s="76">
        <v>54.6</v>
      </c>
      <c r="L35" s="75">
        <v>55.5</v>
      </c>
      <c r="X35" s="15">
        <v>36617</v>
      </c>
      <c r="Y35">
        <v>1452.4300539999999</v>
      </c>
      <c r="Z35" s="14">
        <f t="shared" si="10"/>
        <v>-3.0795755551931397E-2</v>
      </c>
      <c r="AA35" s="14">
        <f t="shared" si="13"/>
        <v>8.781587146148305E-2</v>
      </c>
      <c r="AQ35" s="16">
        <v>36617</v>
      </c>
      <c r="AR35" s="17"/>
      <c r="AS35" s="17"/>
      <c r="AT35" s="76">
        <v>60.5</v>
      </c>
      <c r="AU35" s="18" t="str">
        <f t="shared" si="1"/>
        <v>+</v>
      </c>
      <c r="AV35" s="17">
        <v>61.7</v>
      </c>
      <c r="AW35" s="18" t="str">
        <f t="shared" si="2"/>
        <v>+</v>
      </c>
      <c r="AX35" s="17">
        <v>55</v>
      </c>
      <c r="AY35" s="18" t="str">
        <f t="shared" si="3"/>
        <v>+</v>
      </c>
      <c r="AZ35" s="17">
        <v>51.5</v>
      </c>
      <c r="BA35" s="18" t="str">
        <f t="shared" si="4"/>
        <v>+</v>
      </c>
      <c r="BB35" s="17"/>
      <c r="BC35" s="18"/>
      <c r="BD35" s="17">
        <v>60.5</v>
      </c>
      <c r="BE35" s="18" t="str">
        <f t="shared" si="5"/>
        <v>-</v>
      </c>
      <c r="BF35" s="17">
        <v>53</v>
      </c>
      <c r="BG35" s="18" t="str">
        <f t="shared" si="11"/>
        <v>+</v>
      </c>
      <c r="BH35" s="17">
        <v>68.599999999999994</v>
      </c>
      <c r="BI35" s="18" t="str">
        <f t="shared" si="7"/>
        <v>+</v>
      </c>
      <c r="BJ35" s="17">
        <v>54.7</v>
      </c>
      <c r="BK35" s="18" t="str">
        <f t="shared" si="8"/>
        <v>+</v>
      </c>
      <c r="BL35" s="17">
        <v>47.5</v>
      </c>
      <c r="BM35" s="18" t="str">
        <f t="shared" si="9"/>
        <v>-</v>
      </c>
    </row>
    <row r="36" spans="1:65" x14ac:dyDescent="0.25">
      <c r="A36" s="79">
        <v>36678</v>
      </c>
      <c r="B36" s="75"/>
      <c r="C36" s="76">
        <v>59.8</v>
      </c>
      <c r="D36" s="74">
        <v>60.5</v>
      </c>
      <c r="E36" s="76">
        <v>53.5</v>
      </c>
      <c r="F36" s="75">
        <v>49.5</v>
      </c>
      <c r="G36" s="76"/>
      <c r="H36" s="74">
        <v>63</v>
      </c>
      <c r="I36" s="76">
        <v>53.5</v>
      </c>
      <c r="J36" s="74">
        <v>64.2</v>
      </c>
      <c r="K36" s="76">
        <v>54.7</v>
      </c>
      <c r="L36" s="75">
        <v>59</v>
      </c>
      <c r="X36" s="15">
        <v>36647</v>
      </c>
      <c r="Y36">
        <v>1420.599976</v>
      </c>
      <c r="Z36" s="14">
        <f t="shared" si="10"/>
        <v>-2.1915050512993556E-2</v>
      </c>
      <c r="AA36" s="14">
        <f t="shared" si="13"/>
        <v>9.1224738141124154E-2</v>
      </c>
      <c r="AQ36" s="16">
        <v>36647</v>
      </c>
      <c r="AR36" s="17"/>
      <c r="AS36" s="17"/>
      <c r="AT36" s="76">
        <v>61.1</v>
      </c>
      <c r="AU36" s="18" t="str">
        <f t="shared" si="1"/>
        <v>+</v>
      </c>
      <c r="AV36" s="17">
        <v>61.5</v>
      </c>
      <c r="AW36" s="18" t="str">
        <f t="shared" si="2"/>
        <v>-</v>
      </c>
      <c r="AX36" s="17">
        <v>54.4</v>
      </c>
      <c r="AY36" s="18" t="str">
        <f t="shared" si="3"/>
        <v>-</v>
      </c>
      <c r="AZ36" s="17">
        <v>53.5</v>
      </c>
      <c r="BA36" s="18" t="str">
        <f t="shared" si="4"/>
        <v>+</v>
      </c>
      <c r="BB36" s="17"/>
      <c r="BC36" s="18"/>
      <c r="BD36" s="17">
        <v>64</v>
      </c>
      <c r="BE36" s="18" t="str">
        <f t="shared" si="5"/>
        <v>+</v>
      </c>
      <c r="BF36" s="17">
        <v>55.5</v>
      </c>
      <c r="BG36" s="18" t="str">
        <f t="shared" si="11"/>
        <v>+</v>
      </c>
      <c r="BH36" s="17">
        <v>65</v>
      </c>
      <c r="BI36" s="18" t="str">
        <f t="shared" si="7"/>
        <v>-</v>
      </c>
      <c r="BJ36" s="17">
        <v>54.6</v>
      </c>
      <c r="BK36" s="18" t="str">
        <f t="shared" si="8"/>
        <v>-</v>
      </c>
      <c r="BL36" s="17">
        <v>55.5</v>
      </c>
      <c r="BM36" s="18" t="str">
        <f t="shared" si="9"/>
        <v>+</v>
      </c>
    </row>
    <row r="37" spans="1:65" x14ac:dyDescent="0.25">
      <c r="A37" s="79">
        <v>36708</v>
      </c>
      <c r="B37" s="75"/>
      <c r="C37" s="76">
        <v>60.3</v>
      </c>
      <c r="D37" s="74">
        <v>59.4</v>
      </c>
      <c r="E37" s="76">
        <v>54.4</v>
      </c>
      <c r="F37" s="75">
        <v>54</v>
      </c>
      <c r="G37" s="76"/>
      <c r="H37" s="74">
        <v>66.5</v>
      </c>
      <c r="I37" s="76">
        <v>56.5</v>
      </c>
      <c r="J37" s="74">
        <v>65</v>
      </c>
      <c r="K37" s="76">
        <v>52.6</v>
      </c>
      <c r="L37" s="75">
        <v>62</v>
      </c>
      <c r="X37" s="15">
        <v>36678</v>
      </c>
      <c r="Y37">
        <v>1454.599976</v>
      </c>
      <c r="Z37" s="14">
        <f t="shared" si="10"/>
        <v>2.3933549608901303E-2</v>
      </c>
      <c r="AA37" s="14">
        <f t="shared" si="13"/>
        <v>5.9655730144439409E-2</v>
      </c>
      <c r="AQ37" s="16">
        <v>36678</v>
      </c>
      <c r="AR37" s="17"/>
      <c r="AS37" s="17"/>
      <c r="AT37" s="76">
        <v>59.8</v>
      </c>
      <c r="AU37" s="18" t="str">
        <f t="shared" si="1"/>
        <v>-</v>
      </c>
      <c r="AV37" s="17">
        <v>60.5</v>
      </c>
      <c r="AW37" s="18" t="str">
        <f t="shared" si="2"/>
        <v>-</v>
      </c>
      <c r="AX37" s="17">
        <v>53.5</v>
      </c>
      <c r="AY37" s="18" t="str">
        <f t="shared" si="3"/>
        <v>-</v>
      </c>
      <c r="AZ37" s="17">
        <v>49.5</v>
      </c>
      <c r="BA37" s="18" t="str">
        <f t="shared" si="4"/>
        <v>-</v>
      </c>
      <c r="BB37" s="17"/>
      <c r="BC37" s="18"/>
      <c r="BD37" s="17">
        <v>63</v>
      </c>
      <c r="BE37" s="18" t="str">
        <f t="shared" si="5"/>
        <v>-</v>
      </c>
      <c r="BF37" s="17">
        <v>53.5</v>
      </c>
      <c r="BG37" s="18" t="str">
        <f t="shared" si="11"/>
        <v>-</v>
      </c>
      <c r="BH37" s="17">
        <v>64.2</v>
      </c>
      <c r="BI37" s="18" t="str">
        <f t="shared" si="7"/>
        <v>-</v>
      </c>
      <c r="BJ37" s="17">
        <v>54.7</v>
      </c>
      <c r="BK37" s="18" t="str">
        <f t="shared" si="8"/>
        <v>+</v>
      </c>
      <c r="BL37" s="17">
        <v>59</v>
      </c>
      <c r="BM37" s="18" t="str">
        <f t="shared" si="9"/>
        <v>+</v>
      </c>
    </row>
    <row r="38" spans="1:65" x14ac:dyDescent="0.25">
      <c r="A38" s="79">
        <v>36739</v>
      </c>
      <c r="B38" s="75"/>
      <c r="C38" s="76">
        <v>56.5</v>
      </c>
      <c r="D38" s="74">
        <v>59.7</v>
      </c>
      <c r="E38" s="76">
        <v>50.5</v>
      </c>
      <c r="F38" s="75">
        <v>51</v>
      </c>
      <c r="G38" s="76"/>
      <c r="H38" s="74">
        <v>68</v>
      </c>
      <c r="I38" s="76">
        <v>50.5</v>
      </c>
      <c r="J38" s="74">
        <v>62.1</v>
      </c>
      <c r="K38" s="76">
        <v>53.1</v>
      </c>
      <c r="L38" s="75">
        <v>57</v>
      </c>
      <c r="X38" s="15">
        <v>36708</v>
      </c>
      <c r="Y38">
        <v>1430.829956</v>
      </c>
      <c r="Z38" s="14">
        <f t="shared" si="10"/>
        <v>-1.6341276221772696E-2</v>
      </c>
      <c r="AA38" s="14">
        <f t="shared" si="13"/>
        <v>7.6848385836446542E-2</v>
      </c>
      <c r="AQ38" s="16">
        <v>36708</v>
      </c>
      <c r="AR38" s="17"/>
      <c r="AS38" s="17"/>
      <c r="AT38" s="76">
        <v>60.3</v>
      </c>
      <c r="AU38" s="18" t="str">
        <f t="shared" si="1"/>
        <v>+</v>
      </c>
      <c r="AV38" s="17">
        <v>59.4</v>
      </c>
      <c r="AW38" s="18" t="str">
        <f t="shared" si="2"/>
        <v>-</v>
      </c>
      <c r="AX38" s="17">
        <v>54.4</v>
      </c>
      <c r="AY38" s="18" t="str">
        <f t="shared" si="3"/>
        <v>+</v>
      </c>
      <c r="AZ38" s="17">
        <v>54</v>
      </c>
      <c r="BA38" s="18" t="str">
        <f t="shared" si="4"/>
        <v>+</v>
      </c>
      <c r="BB38" s="17"/>
      <c r="BC38" s="18"/>
      <c r="BD38" s="17">
        <v>66.5</v>
      </c>
      <c r="BE38" s="18" t="str">
        <f t="shared" si="5"/>
        <v>+</v>
      </c>
      <c r="BF38" s="17">
        <v>56.5</v>
      </c>
      <c r="BG38" s="18" t="str">
        <f t="shared" si="11"/>
        <v>+</v>
      </c>
      <c r="BH38" s="17">
        <v>65</v>
      </c>
      <c r="BI38" s="18" t="str">
        <f t="shared" si="7"/>
        <v>+</v>
      </c>
      <c r="BJ38" s="17">
        <v>52.6</v>
      </c>
      <c r="BK38" s="18" t="str">
        <f t="shared" si="8"/>
        <v>-</v>
      </c>
      <c r="BL38" s="17">
        <v>62</v>
      </c>
      <c r="BM38" s="18" t="str">
        <f t="shared" si="9"/>
        <v>+</v>
      </c>
    </row>
    <row r="39" spans="1:65" x14ac:dyDescent="0.25">
      <c r="A39" s="79">
        <v>36770</v>
      </c>
      <c r="B39" s="75"/>
      <c r="C39" s="76">
        <v>61.3</v>
      </c>
      <c r="D39" s="74">
        <v>59.8</v>
      </c>
      <c r="E39" s="76">
        <v>54.2</v>
      </c>
      <c r="F39" s="75">
        <v>51</v>
      </c>
      <c r="G39" s="76"/>
      <c r="H39" s="74">
        <v>61.5</v>
      </c>
      <c r="I39" s="76">
        <v>52</v>
      </c>
      <c r="J39" s="74">
        <v>59.2</v>
      </c>
      <c r="K39" s="76">
        <v>53.9</v>
      </c>
      <c r="L39" s="75">
        <v>53</v>
      </c>
      <c r="X39" s="15">
        <v>36739</v>
      </c>
      <c r="Y39">
        <v>1517.6800539999999</v>
      </c>
      <c r="Z39" s="14">
        <f t="shared" si="10"/>
        <v>6.0699105184236081E-2</v>
      </c>
      <c r="AA39" s="14">
        <f t="shared" si="13"/>
        <v>0.14940057627583883</v>
      </c>
      <c r="AQ39" s="16">
        <v>36739</v>
      </c>
      <c r="AR39" s="17"/>
      <c r="AS39" s="17"/>
      <c r="AT39" s="76">
        <v>56.5</v>
      </c>
      <c r="AU39" s="18" t="str">
        <f t="shared" si="1"/>
        <v>-</v>
      </c>
      <c r="AV39" s="17">
        <v>59.7</v>
      </c>
      <c r="AW39" s="18" t="str">
        <f t="shared" si="2"/>
        <v>+</v>
      </c>
      <c r="AX39" s="17">
        <v>50.5</v>
      </c>
      <c r="AY39" s="18" t="str">
        <f t="shared" si="3"/>
        <v>-</v>
      </c>
      <c r="AZ39" s="17">
        <v>51</v>
      </c>
      <c r="BA39" s="18" t="str">
        <f t="shared" si="4"/>
        <v>-</v>
      </c>
      <c r="BB39" s="17"/>
      <c r="BC39" s="18"/>
      <c r="BD39" s="17">
        <v>68</v>
      </c>
      <c r="BE39" s="18" t="str">
        <f t="shared" si="5"/>
        <v>+</v>
      </c>
      <c r="BF39" s="17">
        <v>50.5</v>
      </c>
      <c r="BG39" s="18" t="str">
        <f t="shared" si="11"/>
        <v>-</v>
      </c>
      <c r="BH39" s="17">
        <v>62.1</v>
      </c>
      <c r="BI39" s="18" t="str">
        <f t="shared" si="7"/>
        <v>-</v>
      </c>
      <c r="BJ39" s="17">
        <v>53.1</v>
      </c>
      <c r="BK39" s="18" t="str">
        <f t="shared" si="8"/>
        <v>+</v>
      </c>
      <c r="BL39" s="17">
        <v>57</v>
      </c>
      <c r="BM39" s="18" t="str">
        <f t="shared" si="9"/>
        <v>-</v>
      </c>
    </row>
    <row r="40" spans="1:65" x14ac:dyDescent="0.25">
      <c r="A40" s="79">
        <v>36800</v>
      </c>
      <c r="B40" s="75"/>
      <c r="C40" s="76">
        <v>59.8</v>
      </c>
      <c r="D40" s="74">
        <v>60.4</v>
      </c>
      <c r="E40" s="76">
        <v>53.5</v>
      </c>
      <c r="F40" s="75">
        <v>53.5</v>
      </c>
      <c r="G40" s="76"/>
      <c r="H40" s="74">
        <v>65</v>
      </c>
      <c r="I40" s="76">
        <v>56.5</v>
      </c>
      <c r="J40" s="74">
        <v>62.1</v>
      </c>
      <c r="K40" s="76">
        <v>46</v>
      </c>
      <c r="L40" s="75">
        <v>56</v>
      </c>
      <c r="X40" s="15">
        <v>36770</v>
      </c>
      <c r="Y40">
        <v>1436.51001</v>
      </c>
      <c r="Z40" s="14">
        <f t="shared" si="10"/>
        <v>-5.3482974745611284E-2</v>
      </c>
      <c r="AA40" s="14">
        <f t="shared" si="13"/>
        <v>0.1199024359958174</v>
      </c>
      <c r="AQ40" s="16">
        <v>36770</v>
      </c>
      <c r="AR40" s="17"/>
      <c r="AS40" s="17"/>
      <c r="AT40" s="76">
        <v>61.3</v>
      </c>
      <c r="AU40" s="18" t="str">
        <f t="shared" si="1"/>
        <v>+</v>
      </c>
      <c r="AV40" s="17">
        <v>59.8</v>
      </c>
      <c r="AW40" s="18" t="str">
        <f t="shared" si="2"/>
        <v>+</v>
      </c>
      <c r="AX40" s="17">
        <v>54.2</v>
      </c>
      <c r="AY40" s="18" t="str">
        <f t="shared" si="3"/>
        <v>+</v>
      </c>
      <c r="AZ40" s="17">
        <v>51</v>
      </c>
      <c r="BA40" s="18" t="str">
        <f t="shared" si="4"/>
        <v>+</v>
      </c>
      <c r="BB40" s="17"/>
      <c r="BC40" s="18"/>
      <c r="BD40" s="17">
        <v>61.5</v>
      </c>
      <c r="BE40" s="18" t="str">
        <f t="shared" si="5"/>
        <v>-</v>
      </c>
      <c r="BF40" s="17">
        <v>52</v>
      </c>
      <c r="BG40" s="18" t="str">
        <f t="shared" si="11"/>
        <v>+</v>
      </c>
      <c r="BH40" s="17">
        <v>59.2</v>
      </c>
      <c r="BI40" s="18" t="str">
        <f t="shared" si="7"/>
        <v>-</v>
      </c>
      <c r="BJ40" s="17">
        <v>53.9</v>
      </c>
      <c r="BK40" s="18" t="str">
        <f t="shared" si="8"/>
        <v>+</v>
      </c>
      <c r="BL40" s="17">
        <v>53</v>
      </c>
      <c r="BM40" s="18" t="str">
        <f t="shared" si="9"/>
        <v>-</v>
      </c>
    </row>
    <row r="41" spans="1:65" x14ac:dyDescent="0.25">
      <c r="A41" s="79">
        <v>36831</v>
      </c>
      <c r="B41" s="75"/>
      <c r="C41" s="76">
        <v>58.6</v>
      </c>
      <c r="D41" s="74">
        <v>59.2</v>
      </c>
      <c r="E41" s="76">
        <v>54.5</v>
      </c>
      <c r="F41" s="75">
        <v>55</v>
      </c>
      <c r="G41" s="76"/>
      <c r="H41" s="74">
        <v>67.5</v>
      </c>
      <c r="I41" s="76">
        <v>53.5</v>
      </c>
      <c r="J41" s="74">
        <v>63.7</v>
      </c>
      <c r="K41" s="76">
        <v>58.9</v>
      </c>
      <c r="L41" s="75">
        <v>51.5</v>
      </c>
      <c r="X41" s="15">
        <v>36800</v>
      </c>
      <c r="Y41">
        <v>1429.400024</v>
      </c>
      <c r="Z41" s="14">
        <f t="shared" si="10"/>
        <v>-4.9494858723608441E-3</v>
      </c>
      <c r="AA41" s="14">
        <f t="shared" si="13"/>
        <v>4.8769905546451546E-2</v>
      </c>
      <c r="AQ41" s="16">
        <v>36800</v>
      </c>
      <c r="AR41" s="17"/>
      <c r="AS41" s="17"/>
      <c r="AT41" s="76">
        <v>59.8</v>
      </c>
      <c r="AU41" s="18" t="str">
        <f t="shared" si="1"/>
        <v>-</v>
      </c>
      <c r="AV41" s="17">
        <v>60.4</v>
      </c>
      <c r="AW41" s="18" t="str">
        <f t="shared" si="2"/>
        <v>+</v>
      </c>
      <c r="AX41" s="17">
        <v>53.5</v>
      </c>
      <c r="AY41" s="18" t="str">
        <f t="shared" si="3"/>
        <v>-</v>
      </c>
      <c r="AZ41" s="17">
        <v>53.5</v>
      </c>
      <c r="BA41" s="18" t="str">
        <f t="shared" si="4"/>
        <v>+</v>
      </c>
      <c r="BB41" s="17"/>
      <c r="BC41" s="18"/>
      <c r="BD41" s="17">
        <v>65</v>
      </c>
      <c r="BE41" s="18" t="str">
        <f t="shared" si="5"/>
        <v>+</v>
      </c>
      <c r="BF41" s="17">
        <v>56.5</v>
      </c>
      <c r="BG41" s="18" t="str">
        <f t="shared" si="11"/>
        <v>+</v>
      </c>
      <c r="BH41" s="17">
        <v>62.1</v>
      </c>
      <c r="BI41" s="18" t="str">
        <f t="shared" si="7"/>
        <v>+</v>
      </c>
      <c r="BJ41" s="17">
        <v>46</v>
      </c>
      <c r="BK41" s="18" t="str">
        <f t="shared" si="8"/>
        <v>-</v>
      </c>
      <c r="BL41" s="17">
        <v>56</v>
      </c>
      <c r="BM41" s="18" t="str">
        <f t="shared" si="9"/>
        <v>+</v>
      </c>
    </row>
    <row r="42" spans="1:65" x14ac:dyDescent="0.25">
      <c r="A42" s="79">
        <v>36861</v>
      </c>
      <c r="B42" s="75"/>
      <c r="C42" s="76">
        <v>59.7</v>
      </c>
      <c r="D42" s="74">
        <v>56.4</v>
      </c>
      <c r="E42" s="76">
        <v>54.6</v>
      </c>
      <c r="F42" s="75">
        <v>49.5</v>
      </c>
      <c r="G42" s="76"/>
      <c r="H42" s="74">
        <v>66</v>
      </c>
      <c r="I42" s="76">
        <v>49.5</v>
      </c>
      <c r="J42" s="74">
        <v>60.9</v>
      </c>
      <c r="K42" s="76">
        <v>54.7</v>
      </c>
      <c r="L42" s="75">
        <v>55</v>
      </c>
      <c r="X42" s="15">
        <v>36831</v>
      </c>
      <c r="Y42">
        <v>1314.9499510000001</v>
      </c>
      <c r="Z42" s="14">
        <f t="shared" si="10"/>
        <v>-8.0068609961069917E-2</v>
      </c>
      <c r="AA42" s="14">
        <f t="shared" si="13"/>
        <v>-5.325044904960341E-2</v>
      </c>
      <c r="AQ42" s="16">
        <v>36831</v>
      </c>
      <c r="AR42" s="17"/>
      <c r="AS42" s="17"/>
      <c r="AT42" s="76">
        <v>58.6</v>
      </c>
      <c r="AU42" s="18" t="str">
        <f t="shared" si="1"/>
        <v>-</v>
      </c>
      <c r="AV42" s="17">
        <v>59.2</v>
      </c>
      <c r="AW42" s="18" t="str">
        <f t="shared" si="2"/>
        <v>-</v>
      </c>
      <c r="AX42" s="17">
        <v>54.5</v>
      </c>
      <c r="AY42" s="18" t="str">
        <f t="shared" si="3"/>
        <v>+</v>
      </c>
      <c r="AZ42" s="17">
        <v>55</v>
      </c>
      <c r="BA42" s="18" t="str">
        <f t="shared" si="4"/>
        <v>+</v>
      </c>
      <c r="BB42" s="17"/>
      <c r="BC42" s="18"/>
      <c r="BD42" s="17">
        <v>67.5</v>
      </c>
      <c r="BE42" s="18" t="str">
        <f t="shared" si="5"/>
        <v>+</v>
      </c>
      <c r="BF42" s="17">
        <v>53.5</v>
      </c>
      <c r="BG42" s="18" t="str">
        <f t="shared" si="11"/>
        <v>-</v>
      </c>
      <c r="BH42" s="17">
        <v>63.7</v>
      </c>
      <c r="BI42" s="18" t="str">
        <f t="shared" si="7"/>
        <v>+</v>
      </c>
      <c r="BJ42" s="17">
        <v>58.9</v>
      </c>
      <c r="BK42" s="18" t="str">
        <f t="shared" si="8"/>
        <v>+</v>
      </c>
      <c r="BL42" s="17">
        <v>51.5</v>
      </c>
      <c r="BM42" s="18" t="str">
        <f t="shared" si="9"/>
        <v>-</v>
      </c>
    </row>
    <row r="43" spans="1:65" x14ac:dyDescent="0.25">
      <c r="A43" s="79">
        <v>36892</v>
      </c>
      <c r="B43" s="75"/>
      <c r="C43" s="76">
        <v>57.5</v>
      </c>
      <c r="D43" s="74">
        <v>54.9</v>
      </c>
      <c r="E43" s="76">
        <v>52.4</v>
      </c>
      <c r="F43" s="75">
        <v>48.5</v>
      </c>
      <c r="G43" s="76"/>
      <c r="H43" s="74">
        <v>65</v>
      </c>
      <c r="I43" s="76">
        <v>50.5</v>
      </c>
      <c r="J43" s="74">
        <v>63.5</v>
      </c>
      <c r="K43" s="76">
        <v>53.4</v>
      </c>
      <c r="L43" s="75">
        <v>55</v>
      </c>
      <c r="X43" s="15">
        <v>36861</v>
      </c>
      <c r="Y43">
        <v>1320.280029</v>
      </c>
      <c r="Z43" s="14">
        <f t="shared" si="10"/>
        <v>4.0534455291979079E-3</v>
      </c>
      <c r="AA43" s="14">
        <f t="shared" si="13"/>
        <v>-0.10139184686064318</v>
      </c>
      <c r="AQ43" s="16">
        <v>36861</v>
      </c>
      <c r="AR43" s="17"/>
      <c r="AS43" s="17"/>
      <c r="AT43" s="76">
        <v>59.7</v>
      </c>
      <c r="AU43" s="18" t="str">
        <f t="shared" si="1"/>
        <v>+</v>
      </c>
      <c r="AV43" s="17">
        <v>56.4</v>
      </c>
      <c r="AW43" s="18" t="str">
        <f t="shared" si="2"/>
        <v>-</v>
      </c>
      <c r="AX43" s="17">
        <v>54.6</v>
      </c>
      <c r="AY43" s="18" t="str">
        <f t="shared" si="3"/>
        <v>+</v>
      </c>
      <c r="AZ43" s="17">
        <v>49.5</v>
      </c>
      <c r="BA43" s="18" t="str">
        <f t="shared" si="4"/>
        <v>-</v>
      </c>
      <c r="BB43" s="17"/>
      <c r="BC43" s="18"/>
      <c r="BD43" s="17">
        <v>66</v>
      </c>
      <c r="BE43" s="18" t="str">
        <f t="shared" si="5"/>
        <v>-</v>
      </c>
      <c r="BF43" s="17">
        <v>49.5</v>
      </c>
      <c r="BG43" s="18" t="str">
        <f t="shared" si="11"/>
        <v>-</v>
      </c>
      <c r="BH43" s="17">
        <v>60.9</v>
      </c>
      <c r="BI43" s="18" t="str">
        <f t="shared" si="7"/>
        <v>-</v>
      </c>
      <c r="BJ43" s="17">
        <v>54.7</v>
      </c>
      <c r="BK43" s="18" t="str">
        <f t="shared" si="8"/>
        <v>-</v>
      </c>
      <c r="BL43" s="17">
        <v>55</v>
      </c>
      <c r="BM43" s="18" t="str">
        <f t="shared" si="9"/>
        <v>+</v>
      </c>
    </row>
    <row r="44" spans="1:65" x14ac:dyDescent="0.25">
      <c r="A44" s="79">
        <v>36923</v>
      </c>
      <c r="B44" s="75"/>
      <c r="C44" s="76">
        <v>52.5</v>
      </c>
      <c r="D44" s="74">
        <v>50.8</v>
      </c>
      <c r="E44" s="76">
        <v>51.7</v>
      </c>
      <c r="F44" s="75">
        <v>45.5</v>
      </c>
      <c r="G44" s="76"/>
      <c r="H44" s="74">
        <v>67.5</v>
      </c>
      <c r="I44" s="76">
        <v>42.5</v>
      </c>
      <c r="J44" s="74">
        <v>61.8</v>
      </c>
      <c r="K44" s="76">
        <v>49.8</v>
      </c>
      <c r="L44" s="75">
        <v>56.5</v>
      </c>
      <c r="X44" s="15">
        <v>36892</v>
      </c>
      <c r="Y44">
        <v>1366.01001</v>
      </c>
      <c r="Z44" s="14">
        <f t="shared" si="10"/>
        <v>3.4636577086329577E-2</v>
      </c>
      <c r="AA44" s="14">
        <f t="shared" si="13"/>
        <v>-2.0402128275951305E-2</v>
      </c>
      <c r="AQ44" s="16">
        <v>36892</v>
      </c>
      <c r="AR44" s="17"/>
      <c r="AS44" s="17"/>
      <c r="AT44" s="76">
        <v>57.5</v>
      </c>
      <c r="AU44" s="18" t="str">
        <f t="shared" si="1"/>
        <v>-</v>
      </c>
      <c r="AV44" s="17">
        <v>54.9</v>
      </c>
      <c r="AW44" s="18" t="str">
        <f t="shared" si="2"/>
        <v>-</v>
      </c>
      <c r="AX44" s="17">
        <v>52.4</v>
      </c>
      <c r="AY44" s="18" t="str">
        <f t="shared" si="3"/>
        <v>-</v>
      </c>
      <c r="AZ44" s="17">
        <v>48.5</v>
      </c>
      <c r="BA44" s="18" t="str">
        <f t="shared" si="4"/>
        <v>-</v>
      </c>
      <c r="BB44" s="17"/>
      <c r="BC44" s="18"/>
      <c r="BD44" s="17">
        <v>65</v>
      </c>
      <c r="BE44" s="18" t="str">
        <f t="shared" si="5"/>
        <v>-</v>
      </c>
      <c r="BF44" s="17">
        <v>50.5</v>
      </c>
      <c r="BG44" s="18" t="str">
        <f t="shared" si="11"/>
        <v>+</v>
      </c>
      <c r="BH44" s="17">
        <v>63.5</v>
      </c>
      <c r="BI44" s="18" t="str">
        <f t="shared" si="7"/>
        <v>+</v>
      </c>
      <c r="BJ44" s="17">
        <v>53.4</v>
      </c>
      <c r="BK44" s="18" t="str">
        <f t="shared" si="8"/>
        <v>-</v>
      </c>
      <c r="BL44" s="17">
        <v>55</v>
      </c>
      <c r="BM44" s="18" t="str">
        <f t="shared" si="9"/>
        <v>+</v>
      </c>
    </row>
    <row r="45" spans="1:65" x14ac:dyDescent="0.25">
      <c r="A45" s="79">
        <v>36951</v>
      </c>
      <c r="B45" s="75"/>
      <c r="C45" s="76">
        <v>51.5</v>
      </c>
      <c r="D45" s="74">
        <v>51.4</v>
      </c>
      <c r="E45" s="76">
        <v>50.7</v>
      </c>
      <c r="F45" s="75">
        <v>47</v>
      </c>
      <c r="G45" s="76"/>
      <c r="H45" s="74">
        <v>65</v>
      </c>
      <c r="I45" s="76">
        <v>45.5</v>
      </c>
      <c r="J45" s="74">
        <v>58.1</v>
      </c>
      <c r="K45" s="76">
        <v>48.7</v>
      </c>
      <c r="L45" s="75">
        <v>55</v>
      </c>
      <c r="X45" s="15">
        <v>36923</v>
      </c>
      <c r="Y45">
        <v>1239.9399410000001</v>
      </c>
      <c r="Z45" s="14">
        <f t="shared" si="10"/>
        <v>-9.2290735849000022E-2</v>
      </c>
      <c r="AA45" s="14">
        <f t="shared" si="13"/>
        <v>-9.2563120363594348E-2</v>
      </c>
      <c r="AQ45" s="16">
        <v>36923</v>
      </c>
      <c r="AR45" s="17"/>
      <c r="AS45" s="17"/>
      <c r="AT45" s="76">
        <v>52.5</v>
      </c>
      <c r="AU45" s="18" t="str">
        <f t="shared" ref="AU45:AU108" si="14">IF(OR(AT45&gt;AT44,AT45=AT44),"+","-")</f>
        <v>-</v>
      </c>
      <c r="AV45" s="17">
        <v>50.8</v>
      </c>
      <c r="AW45" s="18" t="str">
        <f t="shared" ref="AW45:AW108" si="15">IF(OR(AV45&gt;AV44,AV45=AV44),"+","-")</f>
        <v>-</v>
      </c>
      <c r="AX45" s="17">
        <v>51.7</v>
      </c>
      <c r="AY45" s="18" t="str">
        <f t="shared" ref="AY45:AY108" si="16">IF(OR(AX45&gt;AX44,AX45=AX44),"+","-")</f>
        <v>-</v>
      </c>
      <c r="AZ45" s="17">
        <v>45.5</v>
      </c>
      <c r="BA45" s="18" t="str">
        <f t="shared" ref="BA45:BA108" si="17">IF(OR(AZ45&gt;AZ44,AZ45=AZ44),"+","-")</f>
        <v>-</v>
      </c>
      <c r="BB45" s="17"/>
      <c r="BC45" s="18"/>
      <c r="BD45" s="17">
        <v>67.5</v>
      </c>
      <c r="BE45" s="18" t="str">
        <f t="shared" ref="BE45:BE108" si="18">IF(OR(BD45&gt;BD44,BD45=BD44),"+","-")</f>
        <v>+</v>
      </c>
      <c r="BF45" s="17">
        <v>42.5</v>
      </c>
      <c r="BG45" s="18" t="str">
        <f t="shared" si="11"/>
        <v>-</v>
      </c>
      <c r="BH45" s="17">
        <v>61.8</v>
      </c>
      <c r="BI45" s="18" t="str">
        <f t="shared" ref="BI45:BI108" si="19">IF(OR(BH45&gt;BH44,BH45=BH44),"+","-")</f>
        <v>-</v>
      </c>
      <c r="BJ45" s="17">
        <v>49.8</v>
      </c>
      <c r="BK45" s="18" t="str">
        <f t="shared" ref="BK45:BK108" si="20">IF(OR(BJ45&gt;BJ44,BJ45=BJ44),"+","-")</f>
        <v>-</v>
      </c>
      <c r="BL45" s="17">
        <v>56.5</v>
      </c>
      <c r="BM45" s="18" t="str">
        <f t="shared" ref="BM45:BM108" si="21">IF(OR(BL45&gt;BL44,BL45=BL44),"+","-")</f>
        <v>+</v>
      </c>
    </row>
    <row r="46" spans="1:65" x14ac:dyDescent="0.25">
      <c r="A46" s="79">
        <v>36982</v>
      </c>
      <c r="B46" s="75"/>
      <c r="C46" s="76">
        <v>50</v>
      </c>
      <c r="D46" s="74">
        <v>52.6</v>
      </c>
      <c r="E46" s="76">
        <v>49.6</v>
      </c>
      <c r="F46" s="75">
        <v>49</v>
      </c>
      <c r="G46" s="76"/>
      <c r="H46" s="74">
        <v>69</v>
      </c>
      <c r="I46" s="76">
        <v>47.5</v>
      </c>
      <c r="J46" s="74">
        <v>55.8</v>
      </c>
      <c r="K46" s="76">
        <v>48.4</v>
      </c>
      <c r="L46" s="75">
        <v>53.5</v>
      </c>
      <c r="X46" s="15">
        <v>36951</v>
      </c>
      <c r="Y46">
        <v>1160.329956</v>
      </c>
      <c r="Z46" s="14">
        <f t="shared" si="10"/>
        <v>-6.4204710540895507E-2</v>
      </c>
      <c r="AA46" s="14">
        <f t="shared" si="13"/>
        <v>-0.22571368224012198</v>
      </c>
      <c r="AQ46" s="16">
        <v>36951</v>
      </c>
      <c r="AR46" s="17"/>
      <c r="AS46" s="17"/>
      <c r="AT46" s="76">
        <v>51.5</v>
      </c>
      <c r="AU46" s="18" t="str">
        <f t="shared" si="14"/>
        <v>-</v>
      </c>
      <c r="AV46" s="17">
        <v>51.4</v>
      </c>
      <c r="AW46" s="18" t="str">
        <f t="shared" si="15"/>
        <v>+</v>
      </c>
      <c r="AX46" s="17">
        <v>50.7</v>
      </c>
      <c r="AY46" s="18" t="str">
        <f t="shared" si="16"/>
        <v>-</v>
      </c>
      <c r="AZ46" s="17">
        <v>47</v>
      </c>
      <c r="BA46" s="18" t="str">
        <f t="shared" si="17"/>
        <v>+</v>
      </c>
      <c r="BB46" s="17"/>
      <c r="BC46" s="18"/>
      <c r="BD46" s="17">
        <v>65</v>
      </c>
      <c r="BE46" s="18" t="str">
        <f t="shared" si="18"/>
        <v>-</v>
      </c>
      <c r="BF46" s="17">
        <v>45.5</v>
      </c>
      <c r="BG46" s="18" t="str">
        <f t="shared" si="11"/>
        <v>+</v>
      </c>
      <c r="BH46" s="17">
        <v>58.1</v>
      </c>
      <c r="BI46" s="18" t="str">
        <f t="shared" si="19"/>
        <v>-</v>
      </c>
      <c r="BJ46" s="17">
        <v>48.7</v>
      </c>
      <c r="BK46" s="18" t="str">
        <f t="shared" si="20"/>
        <v>-</v>
      </c>
      <c r="BL46" s="17">
        <v>55</v>
      </c>
      <c r="BM46" s="18" t="str">
        <f t="shared" si="21"/>
        <v>-</v>
      </c>
    </row>
    <row r="47" spans="1:65" x14ac:dyDescent="0.25">
      <c r="A47" s="79">
        <v>37012</v>
      </c>
      <c r="B47" s="75"/>
      <c r="C47" s="76">
        <v>48.3</v>
      </c>
      <c r="D47" s="74">
        <v>47.2</v>
      </c>
      <c r="E47" s="76">
        <v>46.5</v>
      </c>
      <c r="F47" s="75">
        <v>45.5</v>
      </c>
      <c r="G47" s="76"/>
      <c r="H47" s="74">
        <v>64</v>
      </c>
      <c r="I47" s="76">
        <v>44</v>
      </c>
      <c r="J47" s="74">
        <v>53.8</v>
      </c>
      <c r="K47" s="76">
        <v>49.8</v>
      </c>
      <c r="L47" s="75">
        <v>49.5</v>
      </c>
      <c r="X47" s="15">
        <v>36982</v>
      </c>
      <c r="Y47">
        <v>1249.459961</v>
      </c>
      <c r="Z47" s="14">
        <f t="shared" si="10"/>
        <v>7.6814361759009853E-2</v>
      </c>
      <c r="AA47" s="14">
        <f t="shared" si="13"/>
        <v>-0.13974517563928068</v>
      </c>
      <c r="AQ47" s="16">
        <v>36982</v>
      </c>
      <c r="AR47" s="17"/>
      <c r="AS47" s="17"/>
      <c r="AT47" s="76">
        <v>50</v>
      </c>
      <c r="AU47" s="18" t="str">
        <f t="shared" si="14"/>
        <v>-</v>
      </c>
      <c r="AV47" s="17">
        <v>52.6</v>
      </c>
      <c r="AW47" s="18" t="str">
        <f t="shared" si="15"/>
        <v>+</v>
      </c>
      <c r="AX47" s="17">
        <v>49.6</v>
      </c>
      <c r="AY47" s="18" t="str">
        <f t="shared" si="16"/>
        <v>-</v>
      </c>
      <c r="AZ47" s="17">
        <v>49</v>
      </c>
      <c r="BA47" s="18" t="str">
        <f t="shared" si="17"/>
        <v>+</v>
      </c>
      <c r="BB47" s="17"/>
      <c r="BC47" s="18"/>
      <c r="BD47" s="17">
        <v>69</v>
      </c>
      <c r="BE47" s="18" t="str">
        <f t="shared" si="18"/>
        <v>+</v>
      </c>
      <c r="BF47" s="17">
        <v>47.5</v>
      </c>
      <c r="BG47" s="18" t="str">
        <f t="shared" si="11"/>
        <v>+</v>
      </c>
      <c r="BH47" s="17">
        <v>55.8</v>
      </c>
      <c r="BI47" s="18" t="str">
        <f t="shared" si="19"/>
        <v>-</v>
      </c>
      <c r="BJ47" s="17">
        <v>48.4</v>
      </c>
      <c r="BK47" s="18" t="str">
        <f t="shared" si="20"/>
        <v>-</v>
      </c>
      <c r="BL47" s="17">
        <v>53.5</v>
      </c>
      <c r="BM47" s="18" t="str">
        <f t="shared" si="21"/>
        <v>-</v>
      </c>
    </row>
    <row r="48" spans="1:65" x14ac:dyDescent="0.25">
      <c r="A48" s="79">
        <v>37043</v>
      </c>
      <c r="B48" s="75"/>
      <c r="C48" s="76">
        <v>47.9</v>
      </c>
      <c r="D48" s="74">
        <v>49.3</v>
      </c>
      <c r="E48" s="76">
        <v>46.7</v>
      </c>
      <c r="F48" s="75">
        <v>47.5</v>
      </c>
      <c r="G48" s="76"/>
      <c r="H48" s="74">
        <v>63.5</v>
      </c>
      <c r="I48" s="76">
        <v>46.5</v>
      </c>
      <c r="J48" s="74">
        <v>58.5</v>
      </c>
      <c r="K48" s="76">
        <v>48.7</v>
      </c>
      <c r="L48" s="75">
        <v>55.5</v>
      </c>
      <c r="X48" s="15">
        <v>37012</v>
      </c>
      <c r="Y48">
        <v>1255.8199460000001</v>
      </c>
      <c r="Z48" s="14">
        <f t="shared" si="10"/>
        <v>5.0901871196495675E-3</v>
      </c>
      <c r="AA48" s="14">
        <f t="shared" si="13"/>
        <v>-0.1159932653694483</v>
      </c>
      <c r="AQ48" s="16">
        <v>37012</v>
      </c>
      <c r="AR48" s="17"/>
      <c r="AS48" s="17"/>
      <c r="AT48" s="76">
        <v>48.3</v>
      </c>
      <c r="AU48" s="18" t="str">
        <f t="shared" si="14"/>
        <v>-</v>
      </c>
      <c r="AV48" s="17">
        <v>47.2</v>
      </c>
      <c r="AW48" s="18" t="str">
        <f t="shared" si="15"/>
        <v>-</v>
      </c>
      <c r="AX48" s="17">
        <v>46.5</v>
      </c>
      <c r="AY48" s="18" t="str">
        <f t="shared" si="16"/>
        <v>-</v>
      </c>
      <c r="AZ48" s="17">
        <v>45.5</v>
      </c>
      <c r="BA48" s="18" t="str">
        <f t="shared" si="17"/>
        <v>-</v>
      </c>
      <c r="BB48" s="17"/>
      <c r="BC48" s="18"/>
      <c r="BD48" s="17">
        <v>64</v>
      </c>
      <c r="BE48" s="18" t="str">
        <f t="shared" si="18"/>
        <v>-</v>
      </c>
      <c r="BF48" s="17">
        <v>44</v>
      </c>
      <c r="BG48" s="18" t="str">
        <f t="shared" si="11"/>
        <v>-</v>
      </c>
      <c r="BH48" s="17">
        <v>53.8</v>
      </c>
      <c r="BI48" s="18" t="str">
        <f t="shared" si="19"/>
        <v>-</v>
      </c>
      <c r="BJ48" s="17">
        <v>49.8</v>
      </c>
      <c r="BK48" s="18" t="str">
        <f t="shared" si="20"/>
        <v>+</v>
      </c>
      <c r="BL48" s="17">
        <v>49.5</v>
      </c>
      <c r="BM48" s="18" t="str">
        <f t="shared" si="21"/>
        <v>-</v>
      </c>
    </row>
    <row r="49" spans="1:65" x14ac:dyDescent="0.25">
      <c r="A49" s="79">
        <v>37073</v>
      </c>
      <c r="B49" s="75"/>
      <c r="C49" s="76">
        <v>51.6</v>
      </c>
      <c r="D49" s="74">
        <v>52.2</v>
      </c>
      <c r="E49" s="76">
        <v>45.6</v>
      </c>
      <c r="F49" s="75">
        <v>48.5</v>
      </c>
      <c r="G49" s="76"/>
      <c r="H49" s="74">
        <v>65</v>
      </c>
      <c r="I49" s="76">
        <v>49</v>
      </c>
      <c r="J49" s="74">
        <v>54.5</v>
      </c>
      <c r="K49" s="76">
        <v>50</v>
      </c>
      <c r="L49" s="75">
        <v>48.5</v>
      </c>
      <c r="X49" s="15">
        <v>37043</v>
      </c>
      <c r="Y49">
        <v>1224.380005</v>
      </c>
      <c r="Z49" s="14">
        <f t="shared" si="10"/>
        <v>-2.5035389109833495E-2</v>
      </c>
      <c r="AA49" s="14">
        <f t="shared" si="13"/>
        <v>-0.15827029753780222</v>
      </c>
      <c r="AQ49" s="16">
        <v>37043</v>
      </c>
      <c r="AR49" s="17"/>
      <c r="AS49" s="17"/>
      <c r="AT49" s="76">
        <v>47.9</v>
      </c>
      <c r="AU49" s="18" t="str">
        <f t="shared" si="14"/>
        <v>-</v>
      </c>
      <c r="AV49" s="17">
        <v>49.3</v>
      </c>
      <c r="AW49" s="18" t="str">
        <f t="shared" si="15"/>
        <v>+</v>
      </c>
      <c r="AX49" s="17">
        <v>46.7</v>
      </c>
      <c r="AY49" s="18" t="str">
        <f t="shared" si="16"/>
        <v>+</v>
      </c>
      <c r="AZ49" s="17">
        <v>47.5</v>
      </c>
      <c r="BA49" s="18" t="str">
        <f t="shared" si="17"/>
        <v>+</v>
      </c>
      <c r="BB49" s="17"/>
      <c r="BC49" s="18"/>
      <c r="BD49" s="17">
        <v>63.5</v>
      </c>
      <c r="BE49" s="18" t="str">
        <f t="shared" si="18"/>
        <v>-</v>
      </c>
      <c r="BF49" s="17">
        <v>46.5</v>
      </c>
      <c r="BG49" s="18" t="str">
        <f t="shared" si="11"/>
        <v>+</v>
      </c>
      <c r="BH49" s="17">
        <v>58.5</v>
      </c>
      <c r="BI49" s="18" t="str">
        <f t="shared" si="19"/>
        <v>+</v>
      </c>
      <c r="BJ49" s="17">
        <v>48.7</v>
      </c>
      <c r="BK49" s="18" t="str">
        <f t="shared" si="20"/>
        <v>-</v>
      </c>
      <c r="BL49" s="17">
        <v>55.5</v>
      </c>
      <c r="BM49" s="18" t="str">
        <f t="shared" si="21"/>
        <v>+</v>
      </c>
    </row>
    <row r="50" spans="1:65" x14ac:dyDescent="0.25">
      <c r="A50" s="79">
        <v>37104</v>
      </c>
      <c r="B50" s="75"/>
      <c r="C50" s="76">
        <v>48.1</v>
      </c>
      <c r="D50" s="74">
        <v>47.5</v>
      </c>
      <c r="E50" s="76">
        <v>46.4</v>
      </c>
      <c r="F50" s="75">
        <v>46</v>
      </c>
      <c r="G50" s="76"/>
      <c r="H50" s="74">
        <v>61.5</v>
      </c>
      <c r="I50" s="76">
        <v>42.5</v>
      </c>
      <c r="J50" s="74">
        <v>49.9</v>
      </c>
      <c r="K50" s="76">
        <v>50.1</v>
      </c>
      <c r="L50" s="75">
        <v>49.5</v>
      </c>
      <c r="X50" s="15">
        <v>37073</v>
      </c>
      <c r="Y50">
        <v>1211.2299800000001</v>
      </c>
      <c r="Z50" s="14">
        <f t="shared" si="10"/>
        <v>-1.074015007293419E-2</v>
      </c>
      <c r="AA50" s="14">
        <f t="shared" si="13"/>
        <v>-0.15347734025216339</v>
      </c>
      <c r="AQ50" s="16">
        <v>37073</v>
      </c>
      <c r="AR50" s="17"/>
      <c r="AS50" s="17"/>
      <c r="AT50" s="76">
        <v>51.6</v>
      </c>
      <c r="AU50" s="18" t="str">
        <f t="shared" si="14"/>
        <v>+</v>
      </c>
      <c r="AV50" s="17">
        <v>52.2</v>
      </c>
      <c r="AW50" s="18" t="str">
        <f t="shared" si="15"/>
        <v>+</v>
      </c>
      <c r="AX50" s="17">
        <v>45.6</v>
      </c>
      <c r="AY50" s="18" t="str">
        <f t="shared" si="16"/>
        <v>-</v>
      </c>
      <c r="AZ50" s="17">
        <v>48.5</v>
      </c>
      <c r="BA50" s="18" t="str">
        <f t="shared" si="17"/>
        <v>+</v>
      </c>
      <c r="BB50" s="17"/>
      <c r="BC50" s="18"/>
      <c r="BD50" s="17">
        <v>65</v>
      </c>
      <c r="BE50" s="18" t="str">
        <f t="shared" si="18"/>
        <v>+</v>
      </c>
      <c r="BF50" s="17">
        <v>49</v>
      </c>
      <c r="BG50" s="18" t="str">
        <f t="shared" si="11"/>
        <v>+</v>
      </c>
      <c r="BH50" s="17">
        <v>54.5</v>
      </c>
      <c r="BI50" s="18" t="str">
        <f t="shared" si="19"/>
        <v>-</v>
      </c>
      <c r="BJ50" s="17">
        <v>50</v>
      </c>
      <c r="BK50" s="18" t="str">
        <f t="shared" si="20"/>
        <v>+</v>
      </c>
      <c r="BL50" s="17">
        <v>48.5</v>
      </c>
      <c r="BM50" s="18" t="str">
        <f t="shared" si="21"/>
        <v>-</v>
      </c>
    </row>
    <row r="51" spans="1:65" x14ac:dyDescent="0.25">
      <c r="A51" s="79">
        <v>37135</v>
      </c>
      <c r="B51" s="75"/>
      <c r="C51" s="76">
        <v>47.4</v>
      </c>
      <c r="D51" s="74">
        <v>46.5</v>
      </c>
      <c r="E51" s="76">
        <v>45.7</v>
      </c>
      <c r="F51" s="75">
        <v>43.5</v>
      </c>
      <c r="G51" s="76"/>
      <c r="H51" s="74">
        <v>65.5</v>
      </c>
      <c r="I51" s="76">
        <v>41.5</v>
      </c>
      <c r="J51" s="74">
        <v>48.9</v>
      </c>
      <c r="K51" s="76">
        <v>52.8</v>
      </c>
      <c r="L51" s="75">
        <v>53</v>
      </c>
      <c r="X51" s="15">
        <v>37104</v>
      </c>
      <c r="Y51">
        <v>1133.579956</v>
      </c>
      <c r="Z51" s="14">
        <f t="shared" si="10"/>
        <v>-6.4108406563714707E-2</v>
      </c>
      <c r="AA51" s="14">
        <f t="shared" si="13"/>
        <v>-0.25308370956557352</v>
      </c>
      <c r="AQ51" s="16">
        <v>37104</v>
      </c>
      <c r="AR51" s="17"/>
      <c r="AS51" s="17"/>
      <c r="AT51" s="76">
        <v>48.1</v>
      </c>
      <c r="AU51" s="18" t="str">
        <f t="shared" si="14"/>
        <v>-</v>
      </c>
      <c r="AV51" s="17">
        <v>47.5</v>
      </c>
      <c r="AW51" s="18" t="str">
        <f t="shared" si="15"/>
        <v>-</v>
      </c>
      <c r="AX51" s="17">
        <v>46.4</v>
      </c>
      <c r="AY51" s="18" t="str">
        <f t="shared" si="16"/>
        <v>+</v>
      </c>
      <c r="AZ51" s="17">
        <v>46</v>
      </c>
      <c r="BA51" s="18" t="str">
        <f t="shared" si="17"/>
        <v>-</v>
      </c>
      <c r="BB51" s="17"/>
      <c r="BC51" s="18"/>
      <c r="BD51" s="17">
        <v>61.5</v>
      </c>
      <c r="BE51" s="18" t="str">
        <f t="shared" si="18"/>
        <v>-</v>
      </c>
      <c r="BF51" s="17">
        <v>42.5</v>
      </c>
      <c r="BG51" s="18" t="str">
        <f t="shared" si="11"/>
        <v>-</v>
      </c>
      <c r="BH51" s="17">
        <v>49.9</v>
      </c>
      <c r="BI51" s="18" t="str">
        <f t="shared" si="19"/>
        <v>-</v>
      </c>
      <c r="BJ51" s="17">
        <v>50.1</v>
      </c>
      <c r="BK51" s="18" t="str">
        <f t="shared" si="20"/>
        <v>+</v>
      </c>
      <c r="BL51" s="17">
        <v>49.5</v>
      </c>
      <c r="BM51" s="18" t="str">
        <f t="shared" si="21"/>
        <v>+</v>
      </c>
    </row>
    <row r="52" spans="1:65" x14ac:dyDescent="0.25">
      <c r="A52" s="79">
        <v>37165</v>
      </c>
      <c r="B52" s="75"/>
      <c r="C52" s="76">
        <v>49.7</v>
      </c>
      <c r="D52" s="74">
        <v>50.8</v>
      </c>
      <c r="E52" s="76">
        <v>46.4</v>
      </c>
      <c r="F52" s="75">
        <v>44.5</v>
      </c>
      <c r="G52" s="76"/>
      <c r="H52" s="74">
        <v>64</v>
      </c>
      <c r="I52" s="76">
        <v>48.5</v>
      </c>
      <c r="J52" s="74">
        <v>50.2</v>
      </c>
      <c r="K52" s="76">
        <v>52.7</v>
      </c>
      <c r="L52" s="75">
        <v>47.5</v>
      </c>
      <c r="X52" s="15">
        <v>37135</v>
      </c>
      <c r="Y52">
        <v>1040.9399410000001</v>
      </c>
      <c r="Z52" s="14">
        <f t="shared" si="10"/>
        <v>-8.172340601971613E-2</v>
      </c>
      <c r="AA52" s="14">
        <f t="shared" si="13"/>
        <v>-0.27536882182951156</v>
      </c>
      <c r="AQ52" s="16">
        <v>37135</v>
      </c>
      <c r="AR52" s="17"/>
      <c r="AS52" s="17"/>
      <c r="AT52" s="76">
        <v>47.4</v>
      </c>
      <c r="AU52" s="18" t="str">
        <f t="shared" si="14"/>
        <v>-</v>
      </c>
      <c r="AV52" s="17">
        <v>46.5</v>
      </c>
      <c r="AW52" s="18" t="str">
        <f t="shared" si="15"/>
        <v>-</v>
      </c>
      <c r="AX52" s="17">
        <v>45.7</v>
      </c>
      <c r="AY52" s="18" t="str">
        <f t="shared" si="16"/>
        <v>-</v>
      </c>
      <c r="AZ52" s="17">
        <v>43.5</v>
      </c>
      <c r="BA52" s="18" t="str">
        <f t="shared" si="17"/>
        <v>-</v>
      </c>
      <c r="BB52" s="17"/>
      <c r="BC52" s="18"/>
      <c r="BD52" s="17">
        <v>65.5</v>
      </c>
      <c r="BE52" s="18" t="str">
        <f t="shared" si="18"/>
        <v>+</v>
      </c>
      <c r="BF52" s="17">
        <v>41.5</v>
      </c>
      <c r="BG52" s="18" t="str">
        <f t="shared" si="11"/>
        <v>-</v>
      </c>
      <c r="BH52" s="17">
        <v>48.9</v>
      </c>
      <c r="BI52" s="18" t="str">
        <f t="shared" si="19"/>
        <v>-</v>
      </c>
      <c r="BJ52" s="17">
        <v>52.8</v>
      </c>
      <c r="BK52" s="18" t="str">
        <f t="shared" si="20"/>
        <v>+</v>
      </c>
      <c r="BL52" s="17">
        <v>53</v>
      </c>
      <c r="BM52" s="18" t="str">
        <f t="shared" si="21"/>
        <v>+</v>
      </c>
    </row>
    <row r="53" spans="1:65" x14ac:dyDescent="0.25">
      <c r="A53" s="79">
        <v>37196</v>
      </c>
      <c r="B53" s="75"/>
      <c r="C53" s="76">
        <v>40.5</v>
      </c>
      <c r="D53" s="74">
        <v>41.3</v>
      </c>
      <c r="E53" s="76">
        <v>43.9</v>
      </c>
      <c r="F53" s="75">
        <v>48</v>
      </c>
      <c r="G53" s="76"/>
      <c r="H53" s="74">
        <v>68.5</v>
      </c>
      <c r="I53" s="76">
        <v>40.5</v>
      </c>
      <c r="J53" s="74">
        <v>43.4</v>
      </c>
      <c r="K53" s="76">
        <v>50.7</v>
      </c>
      <c r="L53" s="75">
        <v>53.5</v>
      </c>
      <c r="X53" s="15">
        <v>37165</v>
      </c>
      <c r="Y53">
        <v>1059.780029</v>
      </c>
      <c r="Z53" s="14">
        <f t="shared" si="10"/>
        <v>1.8099111445277823E-2</v>
      </c>
      <c r="AA53" s="14">
        <f t="shared" si="13"/>
        <v>-0.25858401342800036</v>
      </c>
      <c r="AQ53" s="16">
        <v>37165</v>
      </c>
      <c r="AR53" s="17"/>
      <c r="AS53" s="17"/>
      <c r="AT53" s="76">
        <v>49.7</v>
      </c>
      <c r="AU53" s="18" t="str">
        <f t="shared" si="14"/>
        <v>+</v>
      </c>
      <c r="AV53" s="17">
        <v>50.8</v>
      </c>
      <c r="AW53" s="18" t="str">
        <f t="shared" si="15"/>
        <v>+</v>
      </c>
      <c r="AX53" s="17">
        <v>46.4</v>
      </c>
      <c r="AY53" s="18" t="str">
        <f t="shared" si="16"/>
        <v>+</v>
      </c>
      <c r="AZ53" s="17">
        <v>44.5</v>
      </c>
      <c r="BA53" s="18" t="str">
        <f t="shared" si="17"/>
        <v>+</v>
      </c>
      <c r="BB53" s="17"/>
      <c r="BC53" s="18"/>
      <c r="BD53" s="17">
        <v>64</v>
      </c>
      <c r="BE53" s="18" t="str">
        <f t="shared" si="18"/>
        <v>-</v>
      </c>
      <c r="BF53" s="17">
        <v>48.5</v>
      </c>
      <c r="BG53" s="18" t="str">
        <f t="shared" si="11"/>
        <v>+</v>
      </c>
      <c r="BH53" s="17">
        <v>50.2</v>
      </c>
      <c r="BI53" s="18" t="str">
        <f t="shared" si="19"/>
        <v>+</v>
      </c>
      <c r="BJ53" s="17">
        <v>52.7</v>
      </c>
      <c r="BK53" s="18" t="str">
        <f t="shared" si="20"/>
        <v>-</v>
      </c>
      <c r="BL53" s="17">
        <v>47.5</v>
      </c>
      <c r="BM53" s="18" t="str">
        <f t="shared" si="21"/>
        <v>-</v>
      </c>
    </row>
    <row r="54" spans="1:65" x14ac:dyDescent="0.25">
      <c r="A54" s="79">
        <v>37226</v>
      </c>
      <c r="B54" s="75"/>
      <c r="C54" s="76">
        <v>49.4</v>
      </c>
      <c r="D54" s="74">
        <v>46.4</v>
      </c>
      <c r="E54" s="76">
        <v>44.5</v>
      </c>
      <c r="F54" s="75">
        <v>49.5</v>
      </c>
      <c r="G54" s="76"/>
      <c r="H54" s="74">
        <v>67</v>
      </c>
      <c r="I54" s="76">
        <v>42</v>
      </c>
      <c r="J54" s="74">
        <v>41.3</v>
      </c>
      <c r="K54" s="76">
        <v>51.6</v>
      </c>
      <c r="L54" s="75">
        <v>44.5</v>
      </c>
      <c r="X54" s="15">
        <v>37196</v>
      </c>
      <c r="Y54">
        <v>1139.4499510000001</v>
      </c>
      <c r="Z54" s="14">
        <f t="shared" si="10"/>
        <v>7.5175904263053484E-2</v>
      </c>
      <c r="AA54" s="14">
        <f t="shared" si="13"/>
        <v>-0.13346515573960427</v>
      </c>
      <c r="AQ54" s="16">
        <v>37196</v>
      </c>
      <c r="AR54" s="17"/>
      <c r="AS54" s="17"/>
      <c r="AT54" s="76">
        <v>40.5</v>
      </c>
      <c r="AU54" s="18" t="str">
        <f t="shared" si="14"/>
        <v>-</v>
      </c>
      <c r="AV54" s="17">
        <v>41.3</v>
      </c>
      <c r="AW54" s="18" t="str">
        <f t="shared" si="15"/>
        <v>-</v>
      </c>
      <c r="AX54" s="17">
        <v>43.9</v>
      </c>
      <c r="AY54" s="18" t="str">
        <f t="shared" si="16"/>
        <v>-</v>
      </c>
      <c r="AZ54" s="17">
        <v>48</v>
      </c>
      <c r="BA54" s="18" t="str">
        <f t="shared" si="17"/>
        <v>+</v>
      </c>
      <c r="BB54" s="17"/>
      <c r="BC54" s="18"/>
      <c r="BD54" s="17">
        <v>68.5</v>
      </c>
      <c r="BE54" s="18" t="str">
        <f t="shared" si="18"/>
        <v>+</v>
      </c>
      <c r="BF54" s="17">
        <v>40.5</v>
      </c>
      <c r="BG54" s="18" t="str">
        <f t="shared" si="11"/>
        <v>-</v>
      </c>
      <c r="BH54" s="17">
        <v>43.4</v>
      </c>
      <c r="BI54" s="18" t="str">
        <f t="shared" si="19"/>
        <v>-</v>
      </c>
      <c r="BJ54" s="17">
        <v>50.7</v>
      </c>
      <c r="BK54" s="18" t="str">
        <f t="shared" si="20"/>
        <v>-</v>
      </c>
      <c r="BL54" s="17">
        <v>53.5</v>
      </c>
      <c r="BM54" s="18" t="str">
        <f t="shared" si="21"/>
        <v>+</v>
      </c>
    </row>
    <row r="55" spans="1:65" x14ac:dyDescent="0.25">
      <c r="A55" s="79">
        <v>37257</v>
      </c>
      <c r="B55" s="75"/>
      <c r="C55" s="76">
        <v>50.7</v>
      </c>
      <c r="D55" s="74">
        <v>49.9</v>
      </c>
      <c r="E55" s="76">
        <v>44.6</v>
      </c>
      <c r="F55" s="75">
        <v>48.5</v>
      </c>
      <c r="G55" s="76"/>
      <c r="H55" s="74">
        <v>66.5</v>
      </c>
      <c r="I55" s="76">
        <v>46.5</v>
      </c>
      <c r="J55" s="74">
        <v>42.3</v>
      </c>
      <c r="K55" s="76">
        <v>55.9</v>
      </c>
      <c r="L55" s="75">
        <v>48.5</v>
      </c>
      <c r="X55" s="15">
        <v>37226</v>
      </c>
      <c r="Y55">
        <v>1148.079956</v>
      </c>
      <c r="Z55" s="14">
        <f t="shared" si="10"/>
        <v>7.5738341929157561E-3</v>
      </c>
      <c r="AA55" s="14">
        <f t="shared" si="13"/>
        <v>-0.130426931573317</v>
      </c>
      <c r="AQ55" s="16">
        <v>37226</v>
      </c>
      <c r="AR55" s="17"/>
      <c r="AS55" s="17"/>
      <c r="AT55" s="76">
        <v>49.4</v>
      </c>
      <c r="AU55" s="18" t="str">
        <f t="shared" si="14"/>
        <v>+</v>
      </c>
      <c r="AV55" s="17">
        <v>46.4</v>
      </c>
      <c r="AW55" s="18" t="str">
        <f t="shared" si="15"/>
        <v>+</v>
      </c>
      <c r="AX55" s="17">
        <v>44.5</v>
      </c>
      <c r="AY55" s="18" t="str">
        <f t="shared" si="16"/>
        <v>+</v>
      </c>
      <c r="AZ55" s="17">
        <v>49.5</v>
      </c>
      <c r="BA55" s="18" t="str">
        <f t="shared" si="17"/>
        <v>+</v>
      </c>
      <c r="BB55" s="17"/>
      <c r="BC55" s="18"/>
      <c r="BD55" s="17">
        <v>67</v>
      </c>
      <c r="BE55" s="18" t="str">
        <f t="shared" si="18"/>
        <v>-</v>
      </c>
      <c r="BF55" s="17">
        <v>42</v>
      </c>
      <c r="BG55" s="18" t="str">
        <f t="shared" si="11"/>
        <v>+</v>
      </c>
      <c r="BH55" s="17">
        <v>41.3</v>
      </c>
      <c r="BI55" s="18" t="str">
        <f t="shared" si="19"/>
        <v>-</v>
      </c>
      <c r="BJ55" s="17">
        <v>51.6</v>
      </c>
      <c r="BK55" s="18" t="str">
        <f t="shared" si="20"/>
        <v>+</v>
      </c>
      <c r="BL55" s="17">
        <v>44.5</v>
      </c>
      <c r="BM55" s="18" t="str">
        <f t="shared" si="21"/>
        <v>-</v>
      </c>
    </row>
    <row r="56" spans="1:65" x14ac:dyDescent="0.25">
      <c r="A56" s="79">
        <v>37288</v>
      </c>
      <c r="B56" s="75"/>
      <c r="C56" s="76">
        <v>49.8</v>
      </c>
      <c r="D56" s="74">
        <v>48.3</v>
      </c>
      <c r="E56" s="76">
        <v>44.3</v>
      </c>
      <c r="F56" s="75">
        <v>47.5</v>
      </c>
      <c r="G56" s="76">
        <v>53</v>
      </c>
      <c r="H56" s="74">
        <v>64.5</v>
      </c>
      <c r="I56" s="76">
        <v>45.5</v>
      </c>
      <c r="J56" s="74">
        <v>48.8</v>
      </c>
      <c r="K56" s="76">
        <v>55.3</v>
      </c>
      <c r="L56" s="75">
        <v>55</v>
      </c>
      <c r="X56" s="15">
        <v>37257</v>
      </c>
      <c r="Y56">
        <v>1130.1999510000001</v>
      </c>
      <c r="Z56" s="14">
        <f t="shared" si="10"/>
        <v>-1.5573832559794278E-2</v>
      </c>
      <c r="AA56" s="14">
        <f t="shared" si="13"/>
        <v>-0.1726268894618129</v>
      </c>
      <c r="AQ56" s="16">
        <v>37257</v>
      </c>
      <c r="AR56" s="17"/>
      <c r="AS56" s="17"/>
      <c r="AT56" s="76">
        <v>50.7</v>
      </c>
      <c r="AU56" s="18" t="str">
        <f t="shared" si="14"/>
        <v>+</v>
      </c>
      <c r="AV56" s="17">
        <v>49.9</v>
      </c>
      <c r="AW56" s="18" t="str">
        <f t="shared" si="15"/>
        <v>+</v>
      </c>
      <c r="AX56" s="17">
        <v>44.6</v>
      </c>
      <c r="AY56" s="18" t="str">
        <f t="shared" si="16"/>
        <v>+</v>
      </c>
      <c r="AZ56" s="17">
        <v>48.5</v>
      </c>
      <c r="BA56" s="18" t="str">
        <f t="shared" si="17"/>
        <v>-</v>
      </c>
      <c r="BB56" s="17"/>
      <c r="BC56" s="18"/>
      <c r="BD56" s="17">
        <v>66.5</v>
      </c>
      <c r="BE56" s="18" t="str">
        <f t="shared" si="18"/>
        <v>-</v>
      </c>
      <c r="BF56" s="17">
        <v>46.5</v>
      </c>
      <c r="BG56" s="18" t="str">
        <f t="shared" si="11"/>
        <v>+</v>
      </c>
      <c r="BH56" s="17">
        <v>42.3</v>
      </c>
      <c r="BI56" s="18" t="str">
        <f t="shared" si="19"/>
        <v>+</v>
      </c>
      <c r="BJ56" s="17">
        <v>55.9</v>
      </c>
      <c r="BK56" s="18" t="str">
        <f t="shared" si="20"/>
        <v>+</v>
      </c>
      <c r="BL56" s="17">
        <v>48.5</v>
      </c>
      <c r="BM56" s="18" t="str">
        <f t="shared" si="21"/>
        <v>+</v>
      </c>
    </row>
    <row r="57" spans="1:65" x14ac:dyDescent="0.25">
      <c r="A57" s="79">
        <v>37316</v>
      </c>
      <c r="B57" s="75"/>
      <c r="C57" s="76">
        <v>57.5</v>
      </c>
      <c r="D57" s="74">
        <v>56.3</v>
      </c>
      <c r="E57" s="76">
        <v>43.9</v>
      </c>
      <c r="F57" s="75">
        <v>51.5</v>
      </c>
      <c r="G57" s="76">
        <v>53</v>
      </c>
      <c r="H57" s="74">
        <v>66.5</v>
      </c>
      <c r="I57" s="76">
        <v>47.5</v>
      </c>
      <c r="J57" s="74">
        <v>47.6</v>
      </c>
      <c r="K57" s="76">
        <v>54.3</v>
      </c>
      <c r="L57" s="75">
        <v>56.5</v>
      </c>
      <c r="X57" s="15">
        <v>37288</v>
      </c>
      <c r="Y57">
        <v>1106.7299800000001</v>
      </c>
      <c r="Z57" s="14">
        <f t="shared" si="10"/>
        <v>-2.0766211305560379E-2</v>
      </c>
      <c r="AA57" s="14">
        <f t="shared" si="13"/>
        <v>-0.10743259136613297</v>
      </c>
      <c r="AQ57" s="16">
        <v>37288</v>
      </c>
      <c r="AR57" s="17"/>
      <c r="AS57" s="17"/>
      <c r="AT57" s="76">
        <v>49.8</v>
      </c>
      <c r="AU57" s="18" t="str">
        <f t="shared" si="14"/>
        <v>-</v>
      </c>
      <c r="AV57" s="17">
        <v>48.3</v>
      </c>
      <c r="AW57" s="18" t="str">
        <f t="shared" si="15"/>
        <v>-</v>
      </c>
      <c r="AX57" s="17">
        <v>44.3</v>
      </c>
      <c r="AY57" s="18" t="str">
        <f t="shared" si="16"/>
        <v>-</v>
      </c>
      <c r="AZ57" s="17">
        <v>47.5</v>
      </c>
      <c r="BA57" s="18" t="str">
        <f t="shared" si="17"/>
        <v>-</v>
      </c>
      <c r="BB57" s="17">
        <v>53</v>
      </c>
      <c r="BC57" s="18" t="str">
        <f t="shared" ref="BC57:BC108" si="22">IF(OR(BB57&gt;BB56,BB57=BB56),"+","-")</f>
        <v>+</v>
      </c>
      <c r="BD57" s="17">
        <v>64.5</v>
      </c>
      <c r="BE57" s="18" t="str">
        <f t="shared" si="18"/>
        <v>-</v>
      </c>
      <c r="BF57" s="17">
        <v>45.5</v>
      </c>
      <c r="BG57" s="18" t="str">
        <f t="shared" si="11"/>
        <v>-</v>
      </c>
      <c r="BH57" s="17">
        <v>48.8</v>
      </c>
      <c r="BI57" s="18" t="str">
        <f t="shared" si="19"/>
        <v>+</v>
      </c>
      <c r="BJ57" s="17">
        <v>55.3</v>
      </c>
      <c r="BK57" s="18" t="str">
        <f t="shared" si="20"/>
        <v>-</v>
      </c>
      <c r="BL57" s="17">
        <v>55</v>
      </c>
      <c r="BM57" s="18" t="str">
        <f t="shared" si="21"/>
        <v>+</v>
      </c>
    </row>
    <row r="58" spans="1:65" x14ac:dyDescent="0.25">
      <c r="A58" s="79">
        <v>37347</v>
      </c>
      <c r="B58" s="75"/>
      <c r="C58" s="76">
        <v>57.1</v>
      </c>
      <c r="D58" s="74">
        <v>56.4</v>
      </c>
      <c r="E58" s="76">
        <v>45.8</v>
      </c>
      <c r="F58" s="75">
        <v>50</v>
      </c>
      <c r="G58" s="76">
        <v>52</v>
      </c>
      <c r="H58" s="74">
        <v>65.5</v>
      </c>
      <c r="I58" s="76">
        <v>49.5</v>
      </c>
      <c r="J58" s="74">
        <v>49.2</v>
      </c>
      <c r="K58" s="76">
        <v>48.9</v>
      </c>
      <c r="L58" s="75">
        <v>52.5</v>
      </c>
      <c r="X58" s="15">
        <v>37316</v>
      </c>
      <c r="Y58">
        <v>1147.3900149999999</v>
      </c>
      <c r="Z58" s="14">
        <f t="shared" si="10"/>
        <v>3.6738893618839058E-2</v>
      </c>
      <c r="AA58" s="14">
        <f t="shared" si="13"/>
        <v>-1.1151949437389246E-2</v>
      </c>
      <c r="AQ58" s="16">
        <v>37316</v>
      </c>
      <c r="AR58" s="17"/>
      <c r="AS58" s="17"/>
      <c r="AT58" s="76">
        <v>57.5</v>
      </c>
      <c r="AU58" s="18" t="str">
        <f t="shared" si="14"/>
        <v>+</v>
      </c>
      <c r="AV58" s="17">
        <v>56.3</v>
      </c>
      <c r="AW58" s="18" t="str">
        <f t="shared" si="15"/>
        <v>+</v>
      </c>
      <c r="AX58" s="17">
        <v>43.9</v>
      </c>
      <c r="AY58" s="18" t="str">
        <f t="shared" si="16"/>
        <v>-</v>
      </c>
      <c r="AZ58" s="17">
        <v>51.5</v>
      </c>
      <c r="BA58" s="18" t="str">
        <f t="shared" si="17"/>
        <v>+</v>
      </c>
      <c r="BB58" s="17">
        <v>53</v>
      </c>
      <c r="BC58" s="18" t="str">
        <f t="shared" si="22"/>
        <v>+</v>
      </c>
      <c r="BD58" s="17">
        <v>66.5</v>
      </c>
      <c r="BE58" s="18" t="str">
        <f t="shared" si="18"/>
        <v>+</v>
      </c>
      <c r="BF58" s="17">
        <v>47.5</v>
      </c>
      <c r="BG58" s="18" t="str">
        <f t="shared" si="11"/>
        <v>+</v>
      </c>
      <c r="BH58" s="17">
        <v>47.6</v>
      </c>
      <c r="BI58" s="18" t="str">
        <f t="shared" si="19"/>
        <v>-</v>
      </c>
      <c r="BJ58" s="17">
        <v>54.3</v>
      </c>
      <c r="BK58" s="18" t="str">
        <f t="shared" si="20"/>
        <v>-</v>
      </c>
      <c r="BL58" s="17">
        <v>56.5</v>
      </c>
      <c r="BM58" s="18" t="str">
        <f t="shared" si="21"/>
        <v>+</v>
      </c>
    </row>
    <row r="59" spans="1:65" x14ac:dyDescent="0.25">
      <c r="A59" s="79">
        <v>37377</v>
      </c>
      <c r="B59" s="75"/>
      <c r="C59" s="76">
        <v>56.3</v>
      </c>
      <c r="D59" s="74">
        <v>58.4</v>
      </c>
      <c r="E59" s="76">
        <v>47.8</v>
      </c>
      <c r="F59" s="75">
        <v>52.5</v>
      </c>
      <c r="G59" s="76">
        <v>51.5</v>
      </c>
      <c r="H59" s="74">
        <v>63</v>
      </c>
      <c r="I59" s="76">
        <v>48.5</v>
      </c>
      <c r="J59" s="74">
        <v>53.7</v>
      </c>
      <c r="K59" s="76">
        <v>56.2</v>
      </c>
      <c r="L59" s="75">
        <v>49.5</v>
      </c>
      <c r="X59" s="15">
        <v>37347</v>
      </c>
      <c r="Y59">
        <v>1076.920044</v>
      </c>
      <c r="Z59" s="14">
        <f t="shared" si="10"/>
        <v>-6.1417626159139961E-2</v>
      </c>
      <c r="AA59" s="14">
        <f t="shared" si="13"/>
        <v>-0.13809159347683975</v>
      </c>
      <c r="AQ59" s="16">
        <v>37347</v>
      </c>
      <c r="AR59" s="17"/>
      <c r="AS59" s="17"/>
      <c r="AT59" s="76">
        <v>57.1</v>
      </c>
      <c r="AU59" s="18" t="str">
        <f t="shared" si="14"/>
        <v>-</v>
      </c>
      <c r="AV59" s="17">
        <v>56.4</v>
      </c>
      <c r="AW59" s="18" t="str">
        <f t="shared" si="15"/>
        <v>+</v>
      </c>
      <c r="AX59" s="17">
        <v>45.8</v>
      </c>
      <c r="AY59" s="18" t="str">
        <f t="shared" si="16"/>
        <v>+</v>
      </c>
      <c r="AZ59" s="17">
        <v>50</v>
      </c>
      <c r="BA59" s="18" t="str">
        <f t="shared" si="17"/>
        <v>-</v>
      </c>
      <c r="BB59" s="17">
        <v>52</v>
      </c>
      <c r="BC59" s="18" t="str">
        <f t="shared" si="22"/>
        <v>-</v>
      </c>
      <c r="BD59" s="17">
        <v>65.5</v>
      </c>
      <c r="BE59" s="18" t="str">
        <f t="shared" si="18"/>
        <v>-</v>
      </c>
      <c r="BF59" s="17">
        <v>49.5</v>
      </c>
      <c r="BG59" s="18" t="str">
        <f t="shared" si="11"/>
        <v>+</v>
      </c>
      <c r="BH59" s="17">
        <v>49.2</v>
      </c>
      <c r="BI59" s="18" t="str">
        <f t="shared" si="19"/>
        <v>+</v>
      </c>
      <c r="BJ59" s="17">
        <v>48.9</v>
      </c>
      <c r="BK59" s="18" t="str">
        <f t="shared" si="20"/>
        <v>-</v>
      </c>
      <c r="BL59" s="17">
        <v>52.5</v>
      </c>
      <c r="BM59" s="18" t="str">
        <f t="shared" si="21"/>
        <v>-</v>
      </c>
    </row>
    <row r="60" spans="1:65" x14ac:dyDescent="0.25">
      <c r="A60" s="79">
        <v>37408</v>
      </c>
      <c r="B60" s="75"/>
      <c r="C60" s="76">
        <v>60.5</v>
      </c>
      <c r="D60" s="74">
        <v>57.3</v>
      </c>
      <c r="E60" s="76">
        <v>49.2</v>
      </c>
      <c r="F60" s="75">
        <v>48.5</v>
      </c>
      <c r="G60" s="76">
        <v>52</v>
      </c>
      <c r="H60" s="74">
        <v>65</v>
      </c>
      <c r="I60" s="76">
        <v>53.5</v>
      </c>
      <c r="J60" s="74">
        <v>55.2</v>
      </c>
      <c r="K60" s="76">
        <v>54</v>
      </c>
      <c r="L60" s="75">
        <v>52.5</v>
      </c>
      <c r="X60" s="15">
        <v>37377</v>
      </c>
      <c r="Y60">
        <v>1067.1400149999999</v>
      </c>
      <c r="Z60" s="14">
        <f t="shared" si="10"/>
        <v>-9.081481076045431E-3</v>
      </c>
      <c r="AA60" s="14">
        <f t="shared" si="13"/>
        <v>-0.1502444133022236</v>
      </c>
      <c r="AQ60" s="16">
        <v>37377</v>
      </c>
      <c r="AR60" s="17"/>
      <c r="AS60" s="17"/>
      <c r="AT60" s="76">
        <v>56.3</v>
      </c>
      <c r="AU60" s="18" t="str">
        <f t="shared" si="14"/>
        <v>-</v>
      </c>
      <c r="AV60" s="17">
        <v>58.4</v>
      </c>
      <c r="AW60" s="18" t="str">
        <f t="shared" si="15"/>
        <v>+</v>
      </c>
      <c r="AX60" s="17">
        <v>47.8</v>
      </c>
      <c r="AY60" s="18" t="str">
        <f t="shared" si="16"/>
        <v>+</v>
      </c>
      <c r="AZ60" s="17">
        <v>52.5</v>
      </c>
      <c r="BA60" s="18" t="str">
        <f t="shared" si="17"/>
        <v>+</v>
      </c>
      <c r="BB60" s="17">
        <v>51.5</v>
      </c>
      <c r="BC60" s="18" t="str">
        <f t="shared" si="22"/>
        <v>-</v>
      </c>
      <c r="BD60" s="17">
        <v>63</v>
      </c>
      <c r="BE60" s="18" t="str">
        <f t="shared" si="18"/>
        <v>-</v>
      </c>
      <c r="BF60" s="17">
        <v>48.5</v>
      </c>
      <c r="BG60" s="18" t="str">
        <f t="shared" si="11"/>
        <v>-</v>
      </c>
      <c r="BH60" s="17">
        <v>53.7</v>
      </c>
      <c r="BI60" s="18" t="str">
        <f t="shared" si="19"/>
        <v>+</v>
      </c>
      <c r="BJ60" s="17">
        <v>56.2</v>
      </c>
      <c r="BK60" s="18" t="str">
        <f t="shared" si="20"/>
        <v>+</v>
      </c>
      <c r="BL60" s="17">
        <v>49.5</v>
      </c>
      <c r="BM60" s="18" t="str">
        <f t="shared" si="21"/>
        <v>-</v>
      </c>
    </row>
    <row r="61" spans="1:65" x14ac:dyDescent="0.25">
      <c r="A61" s="79">
        <v>37438</v>
      </c>
      <c r="B61" s="75"/>
      <c r="C61" s="76">
        <v>56.1</v>
      </c>
      <c r="D61" s="74">
        <v>56.4</v>
      </c>
      <c r="E61" s="76">
        <v>44</v>
      </c>
      <c r="F61" s="75">
        <v>47.5</v>
      </c>
      <c r="G61" s="76">
        <v>53.5</v>
      </c>
      <c r="H61" s="74">
        <v>66</v>
      </c>
      <c r="I61" s="76">
        <v>49</v>
      </c>
      <c r="J61" s="74">
        <v>53.1</v>
      </c>
      <c r="K61" s="76">
        <v>55.2</v>
      </c>
      <c r="L61" s="75">
        <v>61.5</v>
      </c>
      <c r="X61" s="15">
        <v>37408</v>
      </c>
      <c r="Y61">
        <v>989.82000700000003</v>
      </c>
      <c r="Z61" s="14">
        <f t="shared" si="10"/>
        <v>-7.2455354417573711E-2</v>
      </c>
      <c r="AA61" s="14">
        <f t="shared" si="13"/>
        <v>-0.19157450876535667</v>
      </c>
      <c r="AQ61" s="16">
        <v>37408</v>
      </c>
      <c r="AR61" s="17"/>
      <c r="AS61" s="17"/>
      <c r="AT61" s="76">
        <v>60.5</v>
      </c>
      <c r="AU61" s="18" t="str">
        <f t="shared" si="14"/>
        <v>+</v>
      </c>
      <c r="AV61" s="17">
        <v>57.3</v>
      </c>
      <c r="AW61" s="18" t="str">
        <f t="shared" si="15"/>
        <v>-</v>
      </c>
      <c r="AX61" s="17">
        <v>49.2</v>
      </c>
      <c r="AY61" s="18" t="str">
        <f t="shared" si="16"/>
        <v>+</v>
      </c>
      <c r="AZ61" s="17">
        <v>48.5</v>
      </c>
      <c r="BA61" s="18" t="str">
        <f t="shared" si="17"/>
        <v>-</v>
      </c>
      <c r="BB61" s="17">
        <v>52</v>
      </c>
      <c r="BC61" s="18" t="str">
        <f t="shared" si="22"/>
        <v>+</v>
      </c>
      <c r="BD61" s="17">
        <v>65</v>
      </c>
      <c r="BE61" s="18" t="str">
        <f t="shared" si="18"/>
        <v>+</v>
      </c>
      <c r="BF61" s="17">
        <v>53.5</v>
      </c>
      <c r="BG61" s="18" t="str">
        <f t="shared" si="11"/>
        <v>+</v>
      </c>
      <c r="BH61" s="17">
        <v>55.2</v>
      </c>
      <c r="BI61" s="18" t="str">
        <f t="shared" si="19"/>
        <v>+</v>
      </c>
      <c r="BJ61" s="17">
        <v>54</v>
      </c>
      <c r="BK61" s="18" t="str">
        <f t="shared" si="20"/>
        <v>-</v>
      </c>
      <c r="BL61" s="17">
        <v>52.5</v>
      </c>
      <c r="BM61" s="18" t="str">
        <f t="shared" si="21"/>
        <v>+</v>
      </c>
    </row>
    <row r="62" spans="1:65" x14ac:dyDescent="0.25">
      <c r="A62" s="79">
        <v>37469</v>
      </c>
      <c r="B62" s="75"/>
      <c r="C62" s="76">
        <v>52.1</v>
      </c>
      <c r="D62" s="74">
        <v>50.7</v>
      </c>
      <c r="E62" s="76">
        <v>46.1</v>
      </c>
      <c r="F62" s="75">
        <v>52</v>
      </c>
      <c r="G62" s="76">
        <v>52.5</v>
      </c>
      <c r="H62" s="74">
        <v>66</v>
      </c>
      <c r="I62" s="76">
        <v>43.5</v>
      </c>
      <c r="J62" s="74">
        <v>60.5</v>
      </c>
      <c r="K62" s="76">
        <v>52.6</v>
      </c>
      <c r="L62" s="75">
        <v>57.5</v>
      </c>
      <c r="X62" s="15">
        <v>37438</v>
      </c>
      <c r="Y62">
        <v>911.61999500000002</v>
      </c>
      <c r="Z62" s="14">
        <f t="shared" si="10"/>
        <v>-7.9004274966125249E-2</v>
      </c>
      <c r="AA62" s="14">
        <f t="shared" si="13"/>
        <v>-0.24736011322969403</v>
      </c>
      <c r="AQ62" s="16">
        <v>37438</v>
      </c>
      <c r="AR62" s="17"/>
      <c r="AS62" s="17"/>
      <c r="AT62" s="76">
        <v>56.1</v>
      </c>
      <c r="AU62" s="18" t="str">
        <f t="shared" si="14"/>
        <v>-</v>
      </c>
      <c r="AV62" s="17">
        <v>56.4</v>
      </c>
      <c r="AW62" s="18" t="str">
        <f t="shared" si="15"/>
        <v>-</v>
      </c>
      <c r="AX62" s="17">
        <v>44</v>
      </c>
      <c r="AY62" s="18" t="str">
        <f t="shared" si="16"/>
        <v>-</v>
      </c>
      <c r="AZ62" s="17">
        <v>47.5</v>
      </c>
      <c r="BA62" s="18" t="str">
        <f t="shared" si="17"/>
        <v>-</v>
      </c>
      <c r="BB62" s="17">
        <v>53.5</v>
      </c>
      <c r="BC62" s="18" t="str">
        <f t="shared" si="22"/>
        <v>+</v>
      </c>
      <c r="BD62" s="17">
        <v>66</v>
      </c>
      <c r="BE62" s="18" t="str">
        <f t="shared" si="18"/>
        <v>+</v>
      </c>
      <c r="BF62" s="17">
        <v>49</v>
      </c>
      <c r="BG62" s="18" t="str">
        <f t="shared" si="11"/>
        <v>-</v>
      </c>
      <c r="BH62" s="17">
        <v>53.1</v>
      </c>
      <c r="BI62" s="18" t="str">
        <f t="shared" si="19"/>
        <v>-</v>
      </c>
      <c r="BJ62" s="17">
        <v>55.2</v>
      </c>
      <c r="BK62" s="18" t="str">
        <f t="shared" si="20"/>
        <v>+</v>
      </c>
      <c r="BL62" s="17">
        <v>61.5</v>
      </c>
      <c r="BM62" s="18" t="str">
        <f t="shared" si="21"/>
        <v>+</v>
      </c>
    </row>
    <row r="63" spans="1:65" x14ac:dyDescent="0.25">
      <c r="A63" s="79">
        <v>37500</v>
      </c>
      <c r="B63" s="75"/>
      <c r="C63" s="76">
        <v>51.9</v>
      </c>
      <c r="D63" s="74">
        <v>51.6</v>
      </c>
      <c r="E63" s="76">
        <v>47.2</v>
      </c>
      <c r="F63" s="75">
        <v>46</v>
      </c>
      <c r="G63" s="76">
        <v>53</v>
      </c>
      <c r="H63" s="74">
        <v>62</v>
      </c>
      <c r="I63" s="76">
        <v>48</v>
      </c>
      <c r="J63" s="74">
        <v>55.1</v>
      </c>
      <c r="K63" s="76">
        <v>48.3</v>
      </c>
      <c r="L63" s="75">
        <v>59.5</v>
      </c>
      <c r="X63" s="15">
        <v>37469</v>
      </c>
      <c r="Y63">
        <v>916.07000700000003</v>
      </c>
      <c r="Z63" s="14">
        <f t="shared" si="10"/>
        <v>4.8814330800192847E-3</v>
      </c>
      <c r="AA63" s="14">
        <f t="shared" si="13"/>
        <v>-0.19187878883066631</v>
      </c>
      <c r="AQ63" s="16">
        <v>37469</v>
      </c>
      <c r="AR63" s="17"/>
      <c r="AS63" s="17"/>
      <c r="AT63" s="76">
        <v>52.1</v>
      </c>
      <c r="AU63" s="18" t="str">
        <f t="shared" si="14"/>
        <v>-</v>
      </c>
      <c r="AV63" s="17">
        <v>50.7</v>
      </c>
      <c r="AW63" s="18" t="str">
        <f t="shared" si="15"/>
        <v>-</v>
      </c>
      <c r="AX63" s="17">
        <v>46.1</v>
      </c>
      <c r="AY63" s="18" t="str">
        <f t="shared" si="16"/>
        <v>+</v>
      </c>
      <c r="AZ63" s="17">
        <v>52</v>
      </c>
      <c r="BA63" s="18" t="str">
        <f t="shared" si="17"/>
        <v>+</v>
      </c>
      <c r="BB63" s="17">
        <v>52.5</v>
      </c>
      <c r="BC63" s="18" t="str">
        <f t="shared" si="22"/>
        <v>-</v>
      </c>
      <c r="BD63" s="17">
        <v>66</v>
      </c>
      <c r="BE63" s="18" t="str">
        <f t="shared" si="18"/>
        <v>+</v>
      </c>
      <c r="BF63" s="17">
        <v>43.5</v>
      </c>
      <c r="BG63" s="18" t="str">
        <f t="shared" si="11"/>
        <v>-</v>
      </c>
      <c r="BH63" s="17">
        <v>60.5</v>
      </c>
      <c r="BI63" s="18" t="str">
        <f t="shared" si="19"/>
        <v>+</v>
      </c>
      <c r="BJ63" s="17">
        <v>52.6</v>
      </c>
      <c r="BK63" s="18" t="str">
        <f t="shared" si="20"/>
        <v>-</v>
      </c>
      <c r="BL63" s="17">
        <v>57.5</v>
      </c>
      <c r="BM63" s="18" t="str">
        <f t="shared" si="21"/>
        <v>-</v>
      </c>
    </row>
    <row r="64" spans="1:65" x14ac:dyDescent="0.25">
      <c r="A64" s="79">
        <v>37530</v>
      </c>
      <c r="B64" s="75"/>
      <c r="C64" s="76">
        <v>54.9</v>
      </c>
      <c r="D64" s="74">
        <v>54.8</v>
      </c>
      <c r="E64" s="76">
        <v>47.1</v>
      </c>
      <c r="F64" s="75">
        <v>44.5</v>
      </c>
      <c r="G64" s="76">
        <v>52.5</v>
      </c>
      <c r="H64" s="74">
        <v>66</v>
      </c>
      <c r="I64" s="76">
        <v>51</v>
      </c>
      <c r="J64" s="74">
        <v>53.4</v>
      </c>
      <c r="K64" s="76">
        <v>44.7</v>
      </c>
      <c r="L64" s="75">
        <v>46</v>
      </c>
      <c r="X64" s="15">
        <v>37500</v>
      </c>
      <c r="Y64">
        <v>815.28002900000001</v>
      </c>
      <c r="Z64" s="14">
        <f t="shared" si="10"/>
        <v>-0.11002431826151908</v>
      </c>
      <c r="AA64" s="14">
        <f t="shared" si="13"/>
        <v>-0.21678475684506379</v>
      </c>
      <c r="AQ64" s="16">
        <v>37500</v>
      </c>
      <c r="AR64" s="17"/>
      <c r="AS64" s="17"/>
      <c r="AT64" s="76">
        <v>51.9</v>
      </c>
      <c r="AU64" s="18" t="str">
        <f t="shared" si="14"/>
        <v>-</v>
      </c>
      <c r="AV64" s="17">
        <v>51.6</v>
      </c>
      <c r="AW64" s="18" t="str">
        <f t="shared" si="15"/>
        <v>+</v>
      </c>
      <c r="AX64" s="17">
        <v>47.2</v>
      </c>
      <c r="AY64" s="18" t="str">
        <f t="shared" si="16"/>
        <v>+</v>
      </c>
      <c r="AZ64" s="17">
        <v>46</v>
      </c>
      <c r="BA64" s="18" t="str">
        <f t="shared" si="17"/>
        <v>-</v>
      </c>
      <c r="BB64" s="17">
        <v>53</v>
      </c>
      <c r="BC64" s="18" t="str">
        <f t="shared" si="22"/>
        <v>+</v>
      </c>
      <c r="BD64" s="17">
        <v>62</v>
      </c>
      <c r="BE64" s="18" t="str">
        <f t="shared" si="18"/>
        <v>-</v>
      </c>
      <c r="BF64" s="17">
        <v>48</v>
      </c>
      <c r="BG64" s="18" t="str">
        <f t="shared" si="11"/>
        <v>+</v>
      </c>
      <c r="BH64" s="17">
        <v>55.1</v>
      </c>
      <c r="BI64" s="18" t="str">
        <f t="shared" si="19"/>
        <v>-</v>
      </c>
      <c r="BJ64" s="17">
        <v>48.3</v>
      </c>
      <c r="BK64" s="18" t="str">
        <f t="shared" si="20"/>
        <v>-</v>
      </c>
      <c r="BL64" s="17">
        <v>59.5</v>
      </c>
      <c r="BM64" s="18" t="str">
        <f t="shared" si="21"/>
        <v>+</v>
      </c>
    </row>
    <row r="65" spans="1:65" x14ac:dyDescent="0.25">
      <c r="A65" s="79">
        <v>37561</v>
      </c>
      <c r="B65" s="75"/>
      <c r="C65" s="76">
        <v>53.1</v>
      </c>
      <c r="D65" s="74">
        <v>52.3</v>
      </c>
      <c r="E65" s="76">
        <v>46.6</v>
      </c>
      <c r="F65" s="75">
        <v>44</v>
      </c>
      <c r="G65" s="76">
        <v>53.5</v>
      </c>
      <c r="H65" s="74">
        <v>64.5</v>
      </c>
      <c r="I65" s="76">
        <v>52</v>
      </c>
      <c r="J65" s="74">
        <v>56.1</v>
      </c>
      <c r="K65" s="76">
        <v>54.9</v>
      </c>
      <c r="L65" s="75">
        <v>57.5</v>
      </c>
      <c r="X65" s="15">
        <v>37530</v>
      </c>
      <c r="Y65">
        <v>885.76000999999997</v>
      </c>
      <c r="Z65" s="14">
        <f t="shared" si="10"/>
        <v>8.6448801016809837E-2</v>
      </c>
      <c r="AA65" s="14">
        <f t="shared" si="13"/>
        <v>-0.16420390480862707</v>
      </c>
      <c r="AQ65" s="16">
        <v>37530</v>
      </c>
      <c r="AR65" s="17"/>
      <c r="AS65" s="17"/>
      <c r="AT65" s="76">
        <v>54.9</v>
      </c>
      <c r="AU65" s="18" t="str">
        <f t="shared" si="14"/>
        <v>+</v>
      </c>
      <c r="AV65" s="17">
        <v>54.8</v>
      </c>
      <c r="AW65" s="18" t="str">
        <f t="shared" si="15"/>
        <v>+</v>
      </c>
      <c r="AX65" s="17">
        <v>47.1</v>
      </c>
      <c r="AY65" s="18" t="str">
        <f t="shared" si="16"/>
        <v>-</v>
      </c>
      <c r="AZ65" s="17">
        <v>44.5</v>
      </c>
      <c r="BA65" s="18" t="str">
        <f t="shared" si="17"/>
        <v>-</v>
      </c>
      <c r="BB65" s="17">
        <v>52.5</v>
      </c>
      <c r="BC65" s="18" t="str">
        <f t="shared" si="22"/>
        <v>-</v>
      </c>
      <c r="BD65" s="17">
        <v>66</v>
      </c>
      <c r="BE65" s="18" t="str">
        <f t="shared" si="18"/>
        <v>+</v>
      </c>
      <c r="BF65" s="17">
        <v>51</v>
      </c>
      <c r="BG65" s="18" t="str">
        <f t="shared" si="11"/>
        <v>+</v>
      </c>
      <c r="BH65" s="17">
        <v>53.4</v>
      </c>
      <c r="BI65" s="18" t="str">
        <f t="shared" si="19"/>
        <v>-</v>
      </c>
      <c r="BJ65" s="17">
        <v>44.7</v>
      </c>
      <c r="BK65" s="18" t="str">
        <f t="shared" si="20"/>
        <v>-</v>
      </c>
      <c r="BL65" s="17">
        <v>46</v>
      </c>
      <c r="BM65" s="18" t="str">
        <f t="shared" si="21"/>
        <v>-</v>
      </c>
    </row>
    <row r="66" spans="1:65" x14ac:dyDescent="0.25">
      <c r="A66" s="79">
        <v>37591</v>
      </c>
      <c r="B66" s="75"/>
      <c r="C66" s="76">
        <v>56.8</v>
      </c>
      <c r="D66" s="74">
        <v>56.4</v>
      </c>
      <c r="E66" s="76">
        <v>46</v>
      </c>
      <c r="F66" s="75">
        <v>44</v>
      </c>
      <c r="G66" s="76">
        <v>52.5</v>
      </c>
      <c r="H66" s="74">
        <v>61</v>
      </c>
      <c r="I66" s="76">
        <v>50.5</v>
      </c>
      <c r="J66" s="74">
        <v>57.6</v>
      </c>
      <c r="K66" s="76">
        <v>55.1</v>
      </c>
      <c r="L66" s="75">
        <v>49</v>
      </c>
      <c r="X66" s="15">
        <v>37561</v>
      </c>
      <c r="Y66">
        <v>936.30999799999995</v>
      </c>
      <c r="Z66" s="14">
        <f t="shared" si="10"/>
        <v>5.7069620923617885E-2</v>
      </c>
      <c r="AA66" s="14">
        <f t="shared" si="13"/>
        <v>-0.17827896067020857</v>
      </c>
      <c r="AQ66" s="16">
        <v>37561</v>
      </c>
      <c r="AR66" s="17"/>
      <c r="AS66" s="17"/>
      <c r="AT66" s="76">
        <v>53.1</v>
      </c>
      <c r="AU66" s="18" t="str">
        <f t="shared" si="14"/>
        <v>-</v>
      </c>
      <c r="AV66" s="17">
        <v>52.3</v>
      </c>
      <c r="AW66" s="18" t="str">
        <f t="shared" si="15"/>
        <v>-</v>
      </c>
      <c r="AX66" s="17">
        <v>46.6</v>
      </c>
      <c r="AY66" s="18" t="str">
        <f t="shared" si="16"/>
        <v>-</v>
      </c>
      <c r="AZ66" s="17">
        <v>44</v>
      </c>
      <c r="BA66" s="18" t="str">
        <f t="shared" si="17"/>
        <v>-</v>
      </c>
      <c r="BB66" s="17">
        <v>53.5</v>
      </c>
      <c r="BC66" s="18" t="str">
        <f t="shared" si="22"/>
        <v>+</v>
      </c>
      <c r="BD66" s="17">
        <v>64.5</v>
      </c>
      <c r="BE66" s="18" t="str">
        <f t="shared" si="18"/>
        <v>-</v>
      </c>
      <c r="BF66" s="17">
        <v>52</v>
      </c>
      <c r="BG66" s="18" t="str">
        <f t="shared" si="11"/>
        <v>+</v>
      </c>
      <c r="BH66" s="17">
        <v>56.1</v>
      </c>
      <c r="BI66" s="18" t="str">
        <f t="shared" si="19"/>
        <v>+</v>
      </c>
      <c r="BJ66" s="17">
        <v>54.9</v>
      </c>
      <c r="BK66" s="18" t="str">
        <f t="shared" si="20"/>
        <v>+</v>
      </c>
      <c r="BL66" s="17">
        <v>57.5</v>
      </c>
      <c r="BM66" s="18" t="str">
        <f t="shared" si="21"/>
        <v>+</v>
      </c>
    </row>
    <row r="67" spans="1:65" x14ac:dyDescent="0.25">
      <c r="A67" s="79">
        <v>37622</v>
      </c>
      <c r="B67" s="75"/>
      <c r="C67" s="76">
        <v>55.5</v>
      </c>
      <c r="D67" s="74">
        <v>54.2</v>
      </c>
      <c r="E67" s="76">
        <v>47</v>
      </c>
      <c r="F67" s="75">
        <v>45.5</v>
      </c>
      <c r="G67" s="76">
        <v>52.5</v>
      </c>
      <c r="H67" s="74">
        <v>63</v>
      </c>
      <c r="I67" s="76">
        <v>51.5</v>
      </c>
      <c r="J67" s="74">
        <v>56.5</v>
      </c>
      <c r="K67" s="76">
        <v>51.8</v>
      </c>
      <c r="L67" s="75">
        <v>58.5</v>
      </c>
      <c r="X67" s="15">
        <v>37591</v>
      </c>
      <c r="Y67">
        <v>879.82000700000003</v>
      </c>
      <c r="Z67" s="14">
        <f t="shared" si="10"/>
        <v>-6.0332572674290638E-2</v>
      </c>
      <c r="AA67" s="14">
        <f t="shared" si="13"/>
        <v>-0.23365963981693275</v>
      </c>
      <c r="AQ67" s="16">
        <v>37591</v>
      </c>
      <c r="AR67" s="17"/>
      <c r="AS67" s="17"/>
      <c r="AT67" s="76">
        <v>56.8</v>
      </c>
      <c r="AU67" s="18" t="str">
        <f t="shared" si="14"/>
        <v>+</v>
      </c>
      <c r="AV67" s="17">
        <v>56.4</v>
      </c>
      <c r="AW67" s="18" t="str">
        <f t="shared" si="15"/>
        <v>+</v>
      </c>
      <c r="AX67" s="17">
        <v>46</v>
      </c>
      <c r="AY67" s="18" t="str">
        <f t="shared" si="16"/>
        <v>-</v>
      </c>
      <c r="AZ67" s="17">
        <v>44</v>
      </c>
      <c r="BA67" s="18" t="str">
        <f t="shared" si="17"/>
        <v>+</v>
      </c>
      <c r="BB67" s="17">
        <v>52.5</v>
      </c>
      <c r="BC67" s="18" t="str">
        <f t="shared" si="22"/>
        <v>-</v>
      </c>
      <c r="BD67" s="17">
        <v>61</v>
      </c>
      <c r="BE67" s="18" t="str">
        <f t="shared" si="18"/>
        <v>-</v>
      </c>
      <c r="BF67" s="17">
        <v>50.5</v>
      </c>
      <c r="BG67" s="18" t="str">
        <f t="shared" si="11"/>
        <v>-</v>
      </c>
      <c r="BH67" s="17">
        <v>57.6</v>
      </c>
      <c r="BI67" s="18" t="str">
        <f t="shared" si="19"/>
        <v>+</v>
      </c>
      <c r="BJ67" s="17">
        <v>55.1</v>
      </c>
      <c r="BK67" s="18" t="str">
        <f t="shared" si="20"/>
        <v>+</v>
      </c>
      <c r="BL67" s="17">
        <v>49</v>
      </c>
      <c r="BM67" s="18" t="str">
        <f t="shared" si="21"/>
        <v>-</v>
      </c>
    </row>
    <row r="68" spans="1:65" x14ac:dyDescent="0.25">
      <c r="A68" s="79">
        <v>37653</v>
      </c>
      <c r="B68" s="75"/>
      <c r="C68" s="76">
        <v>56.2</v>
      </c>
      <c r="D68" s="74">
        <v>54.4</v>
      </c>
      <c r="E68" s="76">
        <v>50.5</v>
      </c>
      <c r="F68" s="75">
        <v>46.5</v>
      </c>
      <c r="G68" s="76">
        <v>52</v>
      </c>
      <c r="H68" s="74">
        <v>64.5</v>
      </c>
      <c r="I68" s="76">
        <v>48</v>
      </c>
      <c r="J68" s="74">
        <v>58</v>
      </c>
      <c r="K68" s="76">
        <v>56.5</v>
      </c>
      <c r="L68" s="75">
        <v>54</v>
      </c>
      <c r="X68" s="15">
        <v>37622</v>
      </c>
      <c r="Y68">
        <v>855.70001200000002</v>
      </c>
      <c r="Z68" s="14">
        <f t="shared" si="10"/>
        <v>-2.7414692559952228E-2</v>
      </c>
      <c r="AA68" s="14">
        <f t="shared" si="13"/>
        <v>-0.24287732339496448</v>
      </c>
      <c r="AQ68" s="16">
        <v>37622</v>
      </c>
      <c r="AR68" s="17"/>
      <c r="AS68" s="17"/>
      <c r="AT68" s="76">
        <v>55.5</v>
      </c>
      <c r="AU68" s="18" t="str">
        <f t="shared" si="14"/>
        <v>-</v>
      </c>
      <c r="AV68" s="17">
        <v>54.2</v>
      </c>
      <c r="AW68" s="18" t="str">
        <f t="shared" si="15"/>
        <v>-</v>
      </c>
      <c r="AX68" s="17">
        <v>47</v>
      </c>
      <c r="AY68" s="18" t="str">
        <f t="shared" si="16"/>
        <v>+</v>
      </c>
      <c r="AZ68" s="17">
        <v>45.5</v>
      </c>
      <c r="BA68" s="18" t="str">
        <f t="shared" si="17"/>
        <v>+</v>
      </c>
      <c r="BB68" s="17">
        <v>52.5</v>
      </c>
      <c r="BC68" s="18" t="str">
        <f t="shared" si="22"/>
        <v>+</v>
      </c>
      <c r="BD68" s="17">
        <v>63</v>
      </c>
      <c r="BE68" s="18" t="str">
        <f t="shared" si="18"/>
        <v>+</v>
      </c>
      <c r="BF68" s="17">
        <v>51.5</v>
      </c>
      <c r="BG68" s="18" t="str">
        <f t="shared" si="11"/>
        <v>+</v>
      </c>
      <c r="BH68" s="17">
        <v>56.5</v>
      </c>
      <c r="BI68" s="18" t="str">
        <f t="shared" si="19"/>
        <v>-</v>
      </c>
      <c r="BJ68" s="17">
        <v>51.8</v>
      </c>
      <c r="BK68" s="18" t="str">
        <f t="shared" si="20"/>
        <v>-</v>
      </c>
      <c r="BL68" s="17">
        <v>58.5</v>
      </c>
      <c r="BM68" s="18" t="str">
        <f t="shared" si="21"/>
        <v>+</v>
      </c>
    </row>
    <row r="69" spans="1:65" x14ac:dyDescent="0.25">
      <c r="A69" s="79">
        <v>37681</v>
      </c>
      <c r="B69" s="75"/>
      <c r="C69" s="76">
        <v>55.6</v>
      </c>
      <c r="D69" s="74">
        <v>53.9</v>
      </c>
      <c r="E69" s="76">
        <v>48.5</v>
      </c>
      <c r="F69" s="75">
        <v>48.5</v>
      </c>
      <c r="G69" s="76">
        <v>52.5</v>
      </c>
      <c r="H69" s="74">
        <v>66.5</v>
      </c>
      <c r="I69" s="76">
        <v>50</v>
      </c>
      <c r="J69" s="74">
        <v>60.5</v>
      </c>
      <c r="K69" s="76">
        <v>51.5</v>
      </c>
      <c r="L69" s="75">
        <v>53</v>
      </c>
      <c r="X69" s="15">
        <v>37653</v>
      </c>
      <c r="Y69">
        <v>841.15002400000003</v>
      </c>
      <c r="Z69" s="14">
        <f t="shared" si="10"/>
        <v>-1.7003608502929392E-2</v>
      </c>
      <c r="AA69" s="14">
        <f t="shared" si="13"/>
        <v>-0.23996815917103828</v>
      </c>
      <c r="AQ69" s="16">
        <v>37653</v>
      </c>
      <c r="AR69" s="17"/>
      <c r="AS69" s="17"/>
      <c r="AT69" s="76">
        <v>56.2</v>
      </c>
      <c r="AU69" s="18" t="str">
        <f t="shared" si="14"/>
        <v>+</v>
      </c>
      <c r="AV69" s="17">
        <v>54.4</v>
      </c>
      <c r="AW69" s="18" t="str">
        <f t="shared" si="15"/>
        <v>+</v>
      </c>
      <c r="AX69" s="17">
        <v>50.5</v>
      </c>
      <c r="AY69" s="18" t="str">
        <f t="shared" si="16"/>
        <v>+</v>
      </c>
      <c r="AZ69" s="17">
        <v>46.5</v>
      </c>
      <c r="BA69" s="18" t="str">
        <f t="shared" si="17"/>
        <v>+</v>
      </c>
      <c r="BB69" s="17">
        <v>52</v>
      </c>
      <c r="BC69" s="18" t="str">
        <f t="shared" si="22"/>
        <v>-</v>
      </c>
      <c r="BD69" s="17">
        <v>64.5</v>
      </c>
      <c r="BE69" s="18" t="str">
        <f t="shared" si="18"/>
        <v>+</v>
      </c>
      <c r="BF69" s="17">
        <v>48</v>
      </c>
      <c r="BG69" s="18" t="str">
        <f t="shared" si="11"/>
        <v>-</v>
      </c>
      <c r="BH69" s="17">
        <v>58</v>
      </c>
      <c r="BI69" s="18" t="str">
        <f t="shared" si="19"/>
        <v>+</v>
      </c>
      <c r="BJ69" s="17">
        <v>56.5</v>
      </c>
      <c r="BK69" s="18" t="str">
        <f t="shared" si="20"/>
        <v>+</v>
      </c>
      <c r="BL69" s="17">
        <v>54</v>
      </c>
      <c r="BM69" s="18" t="str">
        <f t="shared" si="21"/>
        <v>-</v>
      </c>
    </row>
    <row r="70" spans="1:65" x14ac:dyDescent="0.25">
      <c r="A70" s="79">
        <v>37712</v>
      </c>
      <c r="B70" s="75"/>
      <c r="C70" s="76">
        <v>46.3</v>
      </c>
      <c r="D70" s="74">
        <v>49.9</v>
      </c>
      <c r="E70" s="76">
        <v>48.1</v>
      </c>
      <c r="F70" s="75">
        <v>49.5</v>
      </c>
      <c r="G70" s="76">
        <v>52</v>
      </c>
      <c r="H70" s="74">
        <v>66</v>
      </c>
      <c r="I70" s="76">
        <v>47.5</v>
      </c>
      <c r="J70" s="74">
        <v>59.4</v>
      </c>
      <c r="K70" s="76">
        <v>55</v>
      </c>
      <c r="L70" s="75">
        <v>58.5</v>
      </c>
      <c r="X70" s="15">
        <v>37681</v>
      </c>
      <c r="Y70">
        <v>848.17999299999997</v>
      </c>
      <c r="Z70" s="14">
        <f t="shared" si="10"/>
        <v>8.3575685661514496E-3</v>
      </c>
      <c r="AA70" s="14">
        <f t="shared" si="13"/>
        <v>-0.26077446908930962</v>
      </c>
      <c r="AQ70" s="16">
        <v>37681</v>
      </c>
      <c r="AR70" s="17"/>
      <c r="AS70" s="17"/>
      <c r="AT70" s="76">
        <v>55.6</v>
      </c>
      <c r="AU70" s="18" t="str">
        <f t="shared" si="14"/>
        <v>-</v>
      </c>
      <c r="AV70" s="17">
        <v>53.9</v>
      </c>
      <c r="AW70" s="18" t="str">
        <f t="shared" si="15"/>
        <v>-</v>
      </c>
      <c r="AX70" s="17">
        <v>48.5</v>
      </c>
      <c r="AY70" s="18" t="str">
        <f t="shared" si="16"/>
        <v>-</v>
      </c>
      <c r="AZ70" s="17">
        <v>48.5</v>
      </c>
      <c r="BA70" s="18" t="str">
        <f t="shared" si="17"/>
        <v>+</v>
      </c>
      <c r="BB70" s="17">
        <v>52.5</v>
      </c>
      <c r="BC70" s="18" t="str">
        <f t="shared" si="22"/>
        <v>+</v>
      </c>
      <c r="BD70" s="17">
        <v>66.5</v>
      </c>
      <c r="BE70" s="18" t="str">
        <f t="shared" si="18"/>
        <v>+</v>
      </c>
      <c r="BF70" s="17">
        <v>50</v>
      </c>
      <c r="BG70" s="18" t="str">
        <f t="shared" si="11"/>
        <v>+</v>
      </c>
      <c r="BH70" s="17">
        <v>60.5</v>
      </c>
      <c r="BI70" s="18" t="str">
        <f t="shared" si="19"/>
        <v>+</v>
      </c>
      <c r="BJ70" s="17">
        <v>51.5</v>
      </c>
      <c r="BK70" s="18" t="str">
        <f t="shared" si="20"/>
        <v>-</v>
      </c>
      <c r="BL70" s="17">
        <v>53</v>
      </c>
      <c r="BM70" s="18" t="str">
        <f t="shared" si="21"/>
        <v>-</v>
      </c>
    </row>
    <row r="71" spans="1:65" x14ac:dyDescent="0.25">
      <c r="A71" s="79">
        <v>37742</v>
      </c>
      <c r="B71" s="75"/>
      <c r="C71" s="76">
        <v>50.7</v>
      </c>
      <c r="D71" s="74">
        <v>50.4</v>
      </c>
      <c r="E71" s="76">
        <v>48.7</v>
      </c>
      <c r="F71" s="75">
        <v>51</v>
      </c>
      <c r="G71" s="76">
        <v>50.5</v>
      </c>
      <c r="H71" s="74">
        <v>62.5</v>
      </c>
      <c r="I71" s="76">
        <v>46</v>
      </c>
      <c r="J71" s="74">
        <v>55.7</v>
      </c>
      <c r="K71" s="76">
        <v>50</v>
      </c>
      <c r="L71" s="75">
        <v>48.5</v>
      </c>
      <c r="X71" s="15">
        <v>37712</v>
      </c>
      <c r="Y71">
        <v>916.919983</v>
      </c>
      <c r="Z71" s="14">
        <f t="shared" si="10"/>
        <v>8.1044106872726049E-2</v>
      </c>
      <c r="AA71" s="14">
        <f t="shared" si="13"/>
        <v>-0.14857190363521544</v>
      </c>
      <c r="AQ71" s="16">
        <v>37712</v>
      </c>
      <c r="AR71" s="17"/>
      <c r="AS71" s="17"/>
      <c r="AT71" s="76">
        <v>46.3</v>
      </c>
      <c r="AU71" s="18" t="str">
        <f t="shared" si="14"/>
        <v>-</v>
      </c>
      <c r="AV71" s="17">
        <v>49.9</v>
      </c>
      <c r="AW71" s="18" t="str">
        <f t="shared" si="15"/>
        <v>-</v>
      </c>
      <c r="AX71" s="17">
        <v>48.1</v>
      </c>
      <c r="AY71" s="18" t="str">
        <f t="shared" si="16"/>
        <v>-</v>
      </c>
      <c r="AZ71" s="17">
        <v>49.5</v>
      </c>
      <c r="BA71" s="18" t="str">
        <f t="shared" si="17"/>
        <v>+</v>
      </c>
      <c r="BB71" s="17">
        <v>52</v>
      </c>
      <c r="BC71" s="18" t="str">
        <f t="shared" si="22"/>
        <v>-</v>
      </c>
      <c r="BD71" s="17">
        <v>66</v>
      </c>
      <c r="BE71" s="18" t="str">
        <f t="shared" si="18"/>
        <v>-</v>
      </c>
      <c r="BF71" s="17">
        <v>47.5</v>
      </c>
      <c r="BG71" s="18" t="str">
        <f t="shared" si="11"/>
        <v>-</v>
      </c>
      <c r="BH71" s="17">
        <v>59.4</v>
      </c>
      <c r="BI71" s="18" t="str">
        <f t="shared" si="19"/>
        <v>-</v>
      </c>
      <c r="BJ71" s="17">
        <v>55</v>
      </c>
      <c r="BK71" s="18" t="str">
        <f t="shared" si="20"/>
        <v>+</v>
      </c>
      <c r="BL71" s="17">
        <v>58.5</v>
      </c>
      <c r="BM71" s="18" t="str">
        <f t="shared" si="21"/>
        <v>+</v>
      </c>
    </row>
    <row r="72" spans="1:65" x14ac:dyDescent="0.25">
      <c r="A72" s="79">
        <v>37773</v>
      </c>
      <c r="B72" s="75"/>
      <c r="C72" s="76">
        <v>54.6</v>
      </c>
      <c r="D72" s="74">
        <v>55.9</v>
      </c>
      <c r="E72" s="76">
        <v>48.5</v>
      </c>
      <c r="F72" s="75">
        <v>52.5</v>
      </c>
      <c r="G72" s="76">
        <v>52</v>
      </c>
      <c r="H72" s="74">
        <v>63</v>
      </c>
      <c r="I72" s="76">
        <v>51</v>
      </c>
      <c r="J72" s="74">
        <v>50</v>
      </c>
      <c r="K72" s="76">
        <v>58.5</v>
      </c>
      <c r="L72" s="75">
        <v>52.5</v>
      </c>
      <c r="X72" s="15">
        <v>37742</v>
      </c>
      <c r="Y72">
        <v>963.59002699999996</v>
      </c>
      <c r="Z72" s="14">
        <f t="shared" si="10"/>
        <v>5.0898709664177928E-2</v>
      </c>
      <c r="AA72" s="14">
        <f t="shared" si="13"/>
        <v>-9.7035053080640019E-2</v>
      </c>
      <c r="AQ72" s="16">
        <v>37742</v>
      </c>
      <c r="AR72" s="17"/>
      <c r="AS72" s="17"/>
      <c r="AT72" s="76">
        <v>50.7</v>
      </c>
      <c r="AU72" s="18" t="str">
        <f t="shared" si="14"/>
        <v>+</v>
      </c>
      <c r="AV72" s="17">
        <v>50.4</v>
      </c>
      <c r="AW72" s="18" t="str">
        <f t="shared" si="15"/>
        <v>+</v>
      </c>
      <c r="AX72" s="17">
        <v>48.7</v>
      </c>
      <c r="AY72" s="18" t="str">
        <f t="shared" si="16"/>
        <v>+</v>
      </c>
      <c r="AZ72" s="17">
        <v>51</v>
      </c>
      <c r="BA72" s="18" t="str">
        <f t="shared" si="17"/>
        <v>+</v>
      </c>
      <c r="BB72" s="17">
        <v>50.5</v>
      </c>
      <c r="BC72" s="18" t="str">
        <f t="shared" si="22"/>
        <v>-</v>
      </c>
      <c r="BD72" s="17">
        <v>62.5</v>
      </c>
      <c r="BE72" s="18" t="str">
        <f t="shared" si="18"/>
        <v>-</v>
      </c>
      <c r="BF72" s="17">
        <v>46</v>
      </c>
      <c r="BG72" s="18" t="str">
        <f t="shared" si="11"/>
        <v>-</v>
      </c>
      <c r="BH72" s="17">
        <v>55.7</v>
      </c>
      <c r="BI72" s="18" t="str">
        <f t="shared" si="19"/>
        <v>-</v>
      </c>
      <c r="BJ72" s="17">
        <v>50</v>
      </c>
      <c r="BK72" s="18" t="str">
        <f t="shared" si="20"/>
        <v>-</v>
      </c>
      <c r="BL72" s="17">
        <v>48.5</v>
      </c>
      <c r="BM72" s="18" t="str">
        <f t="shared" si="21"/>
        <v>-</v>
      </c>
    </row>
    <row r="73" spans="1:65" x14ac:dyDescent="0.25">
      <c r="A73" s="79">
        <v>37803</v>
      </c>
      <c r="B73" s="75"/>
      <c r="C73" s="76">
        <v>59.2</v>
      </c>
      <c r="D73" s="74">
        <v>57.1</v>
      </c>
      <c r="E73" s="76">
        <v>49.3</v>
      </c>
      <c r="F73" s="75">
        <v>47</v>
      </c>
      <c r="G73" s="76">
        <v>51.5</v>
      </c>
      <c r="H73" s="74">
        <v>62</v>
      </c>
      <c r="I73" s="76">
        <v>51.5</v>
      </c>
      <c r="J73" s="74">
        <v>52.3</v>
      </c>
      <c r="K73" s="76">
        <v>50.5</v>
      </c>
      <c r="L73" s="75">
        <v>49</v>
      </c>
      <c r="X73" s="15">
        <v>37773</v>
      </c>
      <c r="Y73">
        <v>974.5</v>
      </c>
      <c r="Z73" s="14">
        <f t="shared" si="10"/>
        <v>1.132221452516137E-2</v>
      </c>
      <c r="AA73" s="14">
        <f t="shared" si="13"/>
        <v>-1.5477568539388023E-2</v>
      </c>
      <c r="AQ73" s="16">
        <v>37773</v>
      </c>
      <c r="AR73" s="17"/>
      <c r="AS73" s="17"/>
      <c r="AT73" s="76">
        <v>54.6</v>
      </c>
      <c r="AU73" s="18" t="str">
        <f t="shared" si="14"/>
        <v>+</v>
      </c>
      <c r="AV73" s="17">
        <v>55.9</v>
      </c>
      <c r="AW73" s="18" t="str">
        <f t="shared" si="15"/>
        <v>+</v>
      </c>
      <c r="AX73" s="17">
        <v>48.5</v>
      </c>
      <c r="AY73" s="18" t="str">
        <f t="shared" si="16"/>
        <v>-</v>
      </c>
      <c r="AZ73" s="17">
        <v>52.5</v>
      </c>
      <c r="BA73" s="18" t="str">
        <f t="shared" si="17"/>
        <v>+</v>
      </c>
      <c r="BB73" s="17">
        <v>52</v>
      </c>
      <c r="BC73" s="18" t="str">
        <f t="shared" si="22"/>
        <v>+</v>
      </c>
      <c r="BD73" s="17">
        <v>63</v>
      </c>
      <c r="BE73" s="18" t="str">
        <f t="shared" si="18"/>
        <v>+</v>
      </c>
      <c r="BF73" s="17">
        <v>51</v>
      </c>
      <c r="BG73" s="18" t="str">
        <f t="shared" si="11"/>
        <v>+</v>
      </c>
      <c r="BH73" s="17">
        <v>50</v>
      </c>
      <c r="BI73" s="18" t="str">
        <f t="shared" si="19"/>
        <v>-</v>
      </c>
      <c r="BJ73" s="17">
        <v>58.5</v>
      </c>
      <c r="BK73" s="18" t="str">
        <f t="shared" si="20"/>
        <v>+</v>
      </c>
      <c r="BL73" s="17">
        <v>52.5</v>
      </c>
      <c r="BM73" s="18" t="str">
        <f t="shared" si="21"/>
        <v>+</v>
      </c>
    </row>
    <row r="74" spans="1:65" x14ac:dyDescent="0.25">
      <c r="A74" s="79">
        <v>37834</v>
      </c>
      <c r="B74" s="75"/>
      <c r="C74" s="76">
        <v>62.7</v>
      </c>
      <c r="D74" s="74">
        <v>62.3</v>
      </c>
      <c r="E74" s="76">
        <v>50.5</v>
      </c>
      <c r="F74" s="75">
        <v>49.5</v>
      </c>
      <c r="G74" s="76">
        <v>53.5</v>
      </c>
      <c r="H74" s="74">
        <v>60</v>
      </c>
      <c r="I74" s="76">
        <v>54.5</v>
      </c>
      <c r="J74" s="74">
        <v>51.4</v>
      </c>
      <c r="K74" s="76">
        <v>54</v>
      </c>
      <c r="L74" s="75">
        <v>49.5</v>
      </c>
      <c r="X74" s="15">
        <v>37803</v>
      </c>
      <c r="Y74">
        <v>990.30999799999995</v>
      </c>
      <c r="Z74" s="14">
        <f t="shared" ref="Z74:Z137" si="23">(Y74-Y73)/Y73</f>
        <v>1.6223702411493023E-2</v>
      </c>
      <c r="AA74" s="14">
        <f t="shared" si="13"/>
        <v>8.6318864693177261E-2</v>
      </c>
      <c r="AQ74" s="16">
        <v>37803</v>
      </c>
      <c r="AR74" s="17"/>
      <c r="AS74" s="17"/>
      <c r="AT74" s="76">
        <v>59.2</v>
      </c>
      <c r="AU74" s="18" t="str">
        <f t="shared" si="14"/>
        <v>+</v>
      </c>
      <c r="AV74" s="17">
        <v>57.1</v>
      </c>
      <c r="AW74" s="18" t="str">
        <f t="shared" si="15"/>
        <v>+</v>
      </c>
      <c r="AX74" s="17">
        <v>49.3</v>
      </c>
      <c r="AY74" s="18" t="str">
        <f t="shared" si="16"/>
        <v>+</v>
      </c>
      <c r="AZ74" s="17">
        <v>47</v>
      </c>
      <c r="BA74" s="18" t="str">
        <f t="shared" si="17"/>
        <v>-</v>
      </c>
      <c r="BB74" s="17">
        <v>51.5</v>
      </c>
      <c r="BC74" s="18" t="str">
        <f t="shared" si="22"/>
        <v>-</v>
      </c>
      <c r="BD74" s="17">
        <v>62</v>
      </c>
      <c r="BE74" s="18" t="str">
        <f t="shared" si="18"/>
        <v>-</v>
      </c>
      <c r="BF74" s="17">
        <v>51.5</v>
      </c>
      <c r="BG74" s="18" t="str">
        <f t="shared" si="11"/>
        <v>+</v>
      </c>
      <c r="BH74" s="17">
        <v>52.3</v>
      </c>
      <c r="BI74" s="18" t="str">
        <f t="shared" si="19"/>
        <v>+</v>
      </c>
      <c r="BJ74" s="17">
        <v>50.5</v>
      </c>
      <c r="BK74" s="18" t="str">
        <f t="shared" si="20"/>
        <v>-</v>
      </c>
      <c r="BL74" s="17">
        <v>49</v>
      </c>
      <c r="BM74" s="18" t="str">
        <f t="shared" si="21"/>
        <v>-</v>
      </c>
    </row>
    <row r="75" spans="1:65" x14ac:dyDescent="0.25">
      <c r="A75" s="79">
        <v>37865</v>
      </c>
      <c r="B75" s="75"/>
      <c r="C75" s="76">
        <v>65.099999999999994</v>
      </c>
      <c r="D75" s="74">
        <v>66.900000000000006</v>
      </c>
      <c r="E75" s="76">
        <v>51.7</v>
      </c>
      <c r="F75" s="75">
        <v>49</v>
      </c>
      <c r="G75" s="76">
        <v>52.5</v>
      </c>
      <c r="H75" s="74">
        <v>62</v>
      </c>
      <c r="I75" s="76">
        <v>51.5</v>
      </c>
      <c r="J75" s="74">
        <v>56.1</v>
      </c>
      <c r="K75" s="76">
        <v>60</v>
      </c>
      <c r="L75" s="75">
        <v>47.5</v>
      </c>
      <c r="X75" s="15">
        <v>37834</v>
      </c>
      <c r="Y75">
        <v>1008.01001</v>
      </c>
      <c r="Z75" s="14">
        <f t="shared" si="23"/>
        <v>1.7873203376464364E-2</v>
      </c>
      <c r="AA75" s="14">
        <f t="shared" si="13"/>
        <v>0.10036351184675335</v>
      </c>
      <c r="AQ75" s="16">
        <v>37834</v>
      </c>
      <c r="AR75" s="17"/>
      <c r="AS75" s="17"/>
      <c r="AT75" s="76">
        <v>62.7</v>
      </c>
      <c r="AU75" s="18" t="str">
        <f t="shared" si="14"/>
        <v>+</v>
      </c>
      <c r="AV75" s="17">
        <v>62.3</v>
      </c>
      <c r="AW75" s="18" t="str">
        <f t="shared" si="15"/>
        <v>+</v>
      </c>
      <c r="AX75" s="17">
        <v>50.5</v>
      </c>
      <c r="AY75" s="18" t="str">
        <f t="shared" si="16"/>
        <v>+</v>
      </c>
      <c r="AZ75" s="17">
        <v>49.5</v>
      </c>
      <c r="BA75" s="18" t="str">
        <f t="shared" si="17"/>
        <v>+</v>
      </c>
      <c r="BB75" s="17">
        <v>53.5</v>
      </c>
      <c r="BC75" s="18" t="str">
        <f t="shared" si="22"/>
        <v>+</v>
      </c>
      <c r="BD75" s="17">
        <v>60</v>
      </c>
      <c r="BE75" s="18" t="str">
        <f t="shared" si="18"/>
        <v>-</v>
      </c>
      <c r="BF75" s="17">
        <v>54.5</v>
      </c>
      <c r="BG75" s="18" t="str">
        <f t="shared" si="11"/>
        <v>+</v>
      </c>
      <c r="BH75" s="17">
        <v>51.4</v>
      </c>
      <c r="BI75" s="18" t="str">
        <f t="shared" si="19"/>
        <v>-</v>
      </c>
      <c r="BJ75" s="17">
        <v>54</v>
      </c>
      <c r="BK75" s="18" t="str">
        <f t="shared" si="20"/>
        <v>+</v>
      </c>
      <c r="BL75" s="17">
        <v>49.5</v>
      </c>
      <c r="BM75" s="18" t="str">
        <f t="shared" si="21"/>
        <v>+</v>
      </c>
    </row>
    <row r="76" spans="1:65" x14ac:dyDescent="0.25">
      <c r="A76" s="79">
        <v>37895</v>
      </c>
      <c r="B76" s="75"/>
      <c r="C76" s="76">
        <v>63.8</v>
      </c>
      <c r="D76" s="74">
        <v>61.4</v>
      </c>
      <c r="E76" s="76">
        <v>50.1</v>
      </c>
      <c r="F76" s="75">
        <v>47.5</v>
      </c>
      <c r="G76" s="76">
        <v>55</v>
      </c>
      <c r="H76" s="74">
        <v>60.5</v>
      </c>
      <c r="I76" s="76">
        <v>57</v>
      </c>
      <c r="J76" s="74">
        <v>59.5</v>
      </c>
      <c r="K76" s="76">
        <v>55</v>
      </c>
      <c r="L76" s="75">
        <v>58.5</v>
      </c>
      <c r="X76" s="15">
        <v>37865</v>
      </c>
      <c r="Y76">
        <v>995.96997099999999</v>
      </c>
      <c r="Z76" s="14">
        <f t="shared" si="23"/>
        <v>-1.1944364520745165E-2</v>
      </c>
      <c r="AA76" s="14">
        <f t="shared" si="13"/>
        <v>0.22162929983901269</v>
      </c>
      <c r="AQ76" s="16">
        <v>37865</v>
      </c>
      <c r="AR76" s="17"/>
      <c r="AS76" s="17"/>
      <c r="AT76" s="76">
        <v>65.099999999999994</v>
      </c>
      <c r="AU76" s="18" t="str">
        <f t="shared" si="14"/>
        <v>+</v>
      </c>
      <c r="AV76" s="17">
        <v>66.900000000000006</v>
      </c>
      <c r="AW76" s="18" t="str">
        <f t="shared" si="15"/>
        <v>+</v>
      </c>
      <c r="AX76" s="17">
        <v>51.7</v>
      </c>
      <c r="AY76" s="18" t="str">
        <f t="shared" si="16"/>
        <v>+</v>
      </c>
      <c r="AZ76" s="17">
        <v>49</v>
      </c>
      <c r="BA76" s="18" t="str">
        <f t="shared" si="17"/>
        <v>-</v>
      </c>
      <c r="BB76" s="17">
        <v>52.5</v>
      </c>
      <c r="BC76" s="18" t="str">
        <f t="shared" si="22"/>
        <v>-</v>
      </c>
      <c r="BD76" s="17">
        <v>62</v>
      </c>
      <c r="BE76" s="18" t="str">
        <f t="shared" si="18"/>
        <v>+</v>
      </c>
      <c r="BF76" s="17">
        <v>51.5</v>
      </c>
      <c r="BG76" s="18" t="str">
        <f t="shared" ref="BG76:BG139" si="24">IF(OR(BF76&gt;BF75,BF76=BF75),"+","-")</f>
        <v>-</v>
      </c>
      <c r="BH76" s="17">
        <v>56.1</v>
      </c>
      <c r="BI76" s="18" t="str">
        <f t="shared" si="19"/>
        <v>+</v>
      </c>
      <c r="BJ76" s="17">
        <v>60</v>
      </c>
      <c r="BK76" s="18" t="str">
        <f t="shared" si="20"/>
        <v>+</v>
      </c>
      <c r="BL76" s="17">
        <v>47.5</v>
      </c>
      <c r="BM76" s="18" t="str">
        <f t="shared" si="21"/>
        <v>-</v>
      </c>
    </row>
    <row r="77" spans="1:65" x14ac:dyDescent="0.25">
      <c r="A77" s="79">
        <v>37926</v>
      </c>
      <c r="B77" s="75"/>
      <c r="C77" s="76">
        <v>64.400000000000006</v>
      </c>
      <c r="D77" s="74">
        <v>64.2</v>
      </c>
      <c r="E77" s="76">
        <v>53</v>
      </c>
      <c r="F77" s="75">
        <v>49</v>
      </c>
      <c r="G77" s="76">
        <v>53</v>
      </c>
      <c r="H77" s="74">
        <v>60</v>
      </c>
      <c r="I77" s="76">
        <v>54</v>
      </c>
      <c r="J77" s="74">
        <v>57.2</v>
      </c>
      <c r="K77" s="76">
        <v>56</v>
      </c>
      <c r="L77" s="75">
        <v>56</v>
      </c>
      <c r="X77" s="15">
        <v>37895</v>
      </c>
      <c r="Y77">
        <v>1050.709961</v>
      </c>
      <c r="Z77" s="14">
        <f t="shared" si="23"/>
        <v>5.4961486384010702E-2</v>
      </c>
      <c r="AA77" s="14">
        <f t="shared" si="13"/>
        <v>0.18622420197091541</v>
      </c>
      <c r="AQ77" s="16">
        <v>37895</v>
      </c>
      <c r="AR77" s="17"/>
      <c r="AS77" s="17"/>
      <c r="AT77" s="76">
        <v>63.8</v>
      </c>
      <c r="AU77" s="18" t="str">
        <f t="shared" si="14"/>
        <v>-</v>
      </c>
      <c r="AV77" s="17">
        <v>61.4</v>
      </c>
      <c r="AW77" s="18" t="str">
        <f t="shared" si="15"/>
        <v>-</v>
      </c>
      <c r="AX77" s="17">
        <v>50.1</v>
      </c>
      <c r="AY77" s="18" t="str">
        <f t="shared" si="16"/>
        <v>-</v>
      </c>
      <c r="AZ77" s="17">
        <v>47.5</v>
      </c>
      <c r="BA77" s="18" t="str">
        <f t="shared" si="17"/>
        <v>-</v>
      </c>
      <c r="BB77" s="17">
        <v>55</v>
      </c>
      <c r="BC77" s="18" t="str">
        <f t="shared" si="22"/>
        <v>+</v>
      </c>
      <c r="BD77" s="17">
        <v>60.5</v>
      </c>
      <c r="BE77" s="18" t="str">
        <f t="shared" si="18"/>
        <v>-</v>
      </c>
      <c r="BF77" s="17">
        <v>57</v>
      </c>
      <c r="BG77" s="18" t="str">
        <f t="shared" si="24"/>
        <v>+</v>
      </c>
      <c r="BH77" s="17">
        <v>59.5</v>
      </c>
      <c r="BI77" s="18" t="str">
        <f t="shared" si="19"/>
        <v>+</v>
      </c>
      <c r="BJ77" s="17">
        <v>55</v>
      </c>
      <c r="BK77" s="18" t="str">
        <f t="shared" si="20"/>
        <v>-</v>
      </c>
      <c r="BL77" s="17">
        <v>58.5</v>
      </c>
      <c r="BM77" s="18" t="str">
        <f t="shared" si="21"/>
        <v>+</v>
      </c>
    </row>
    <row r="78" spans="1:65" x14ac:dyDescent="0.25">
      <c r="A78" s="79">
        <v>37956</v>
      </c>
      <c r="B78" s="75"/>
      <c r="C78" s="76">
        <v>61.1</v>
      </c>
      <c r="D78" s="74">
        <v>61.3</v>
      </c>
      <c r="E78" s="76">
        <v>54.4</v>
      </c>
      <c r="F78" s="75">
        <v>51</v>
      </c>
      <c r="G78" s="76">
        <v>53</v>
      </c>
      <c r="H78" s="74">
        <v>62</v>
      </c>
      <c r="I78" s="76">
        <v>52.5</v>
      </c>
      <c r="J78" s="74">
        <v>58.5</v>
      </c>
      <c r="K78" s="76">
        <v>57.5</v>
      </c>
      <c r="L78" s="75">
        <v>58</v>
      </c>
      <c r="X78" s="15">
        <v>37926</v>
      </c>
      <c r="Y78">
        <v>1058.1999510000001</v>
      </c>
      <c r="Z78" s="14">
        <f t="shared" si="23"/>
        <v>7.1285038478854151E-3</v>
      </c>
      <c r="AA78" s="14">
        <f t="shared" si="13"/>
        <v>0.1301811934726346</v>
      </c>
      <c r="AQ78" s="16">
        <v>37926</v>
      </c>
      <c r="AR78" s="17"/>
      <c r="AS78" s="17"/>
      <c r="AT78" s="76">
        <v>64.400000000000006</v>
      </c>
      <c r="AU78" s="18" t="str">
        <f t="shared" si="14"/>
        <v>+</v>
      </c>
      <c r="AV78" s="17">
        <v>64.2</v>
      </c>
      <c r="AW78" s="18" t="str">
        <f t="shared" si="15"/>
        <v>+</v>
      </c>
      <c r="AX78" s="17">
        <v>53</v>
      </c>
      <c r="AY78" s="18" t="str">
        <f t="shared" si="16"/>
        <v>+</v>
      </c>
      <c r="AZ78" s="17">
        <v>49</v>
      </c>
      <c r="BA78" s="18" t="str">
        <f t="shared" si="17"/>
        <v>+</v>
      </c>
      <c r="BB78" s="17">
        <v>53</v>
      </c>
      <c r="BC78" s="18" t="str">
        <f t="shared" si="22"/>
        <v>-</v>
      </c>
      <c r="BD78" s="17">
        <v>60</v>
      </c>
      <c r="BE78" s="18" t="str">
        <f t="shared" si="18"/>
        <v>-</v>
      </c>
      <c r="BF78" s="17">
        <v>54</v>
      </c>
      <c r="BG78" s="18" t="str">
        <f t="shared" si="24"/>
        <v>-</v>
      </c>
      <c r="BH78" s="17">
        <v>57.2</v>
      </c>
      <c r="BI78" s="18" t="str">
        <f t="shared" si="19"/>
        <v>-</v>
      </c>
      <c r="BJ78" s="17">
        <v>56</v>
      </c>
      <c r="BK78" s="18" t="str">
        <f t="shared" si="20"/>
        <v>+</v>
      </c>
      <c r="BL78" s="17">
        <v>56</v>
      </c>
      <c r="BM78" s="18" t="str">
        <f t="shared" si="21"/>
        <v>-</v>
      </c>
    </row>
    <row r="79" spans="1:65" x14ac:dyDescent="0.25">
      <c r="A79" s="79">
        <v>37987</v>
      </c>
      <c r="B79" s="75"/>
      <c r="C79" s="76">
        <v>60</v>
      </c>
      <c r="D79" s="74">
        <v>61.2</v>
      </c>
      <c r="E79" s="76">
        <v>54</v>
      </c>
      <c r="F79" s="75">
        <v>51.5</v>
      </c>
      <c r="G79" s="76">
        <v>52</v>
      </c>
      <c r="H79" s="74">
        <v>62</v>
      </c>
      <c r="I79" s="76">
        <v>55.5</v>
      </c>
      <c r="J79" s="74">
        <v>61.1</v>
      </c>
      <c r="K79" s="76">
        <v>57</v>
      </c>
      <c r="L79" s="75">
        <v>54.5</v>
      </c>
      <c r="X79" s="15">
        <v>37956</v>
      </c>
      <c r="Y79">
        <v>1111.920044</v>
      </c>
      <c r="Z79" s="14">
        <f t="shared" si="23"/>
        <v>5.0765541001239284E-2</v>
      </c>
      <c r="AA79" s="14">
        <f t="shared" si="13"/>
        <v>0.263803999856075</v>
      </c>
      <c r="AQ79" s="16">
        <v>37956</v>
      </c>
      <c r="AR79" s="17"/>
      <c r="AS79" s="17"/>
      <c r="AT79" s="76">
        <v>61.1</v>
      </c>
      <c r="AU79" s="18" t="str">
        <f t="shared" si="14"/>
        <v>-</v>
      </c>
      <c r="AV79" s="17">
        <v>61.3</v>
      </c>
      <c r="AW79" s="18" t="str">
        <f t="shared" si="15"/>
        <v>-</v>
      </c>
      <c r="AX79" s="17">
        <v>54.4</v>
      </c>
      <c r="AY79" s="18" t="str">
        <f t="shared" si="16"/>
        <v>+</v>
      </c>
      <c r="AZ79" s="17">
        <v>51</v>
      </c>
      <c r="BA79" s="18" t="str">
        <f t="shared" si="17"/>
        <v>+</v>
      </c>
      <c r="BB79" s="17">
        <v>53</v>
      </c>
      <c r="BC79" s="18" t="str">
        <f t="shared" si="22"/>
        <v>+</v>
      </c>
      <c r="BD79" s="17">
        <v>62</v>
      </c>
      <c r="BE79" s="18" t="str">
        <f t="shared" si="18"/>
        <v>+</v>
      </c>
      <c r="BF79" s="17">
        <v>52.5</v>
      </c>
      <c r="BG79" s="18" t="str">
        <f t="shared" si="24"/>
        <v>-</v>
      </c>
      <c r="BH79" s="17">
        <v>58.5</v>
      </c>
      <c r="BI79" s="18" t="str">
        <f t="shared" si="19"/>
        <v>+</v>
      </c>
      <c r="BJ79" s="17">
        <v>57.5</v>
      </c>
      <c r="BK79" s="18" t="str">
        <f t="shared" si="20"/>
        <v>+</v>
      </c>
      <c r="BL79" s="17">
        <v>58</v>
      </c>
      <c r="BM79" s="18" t="str">
        <f t="shared" si="21"/>
        <v>+</v>
      </c>
    </row>
    <row r="80" spans="1:65" x14ac:dyDescent="0.25">
      <c r="A80" s="79">
        <v>38018</v>
      </c>
      <c r="B80" s="75"/>
      <c r="C80" s="76">
        <v>67.7</v>
      </c>
      <c r="D80" s="74">
        <v>65.400000000000006</v>
      </c>
      <c r="E80" s="76">
        <v>55.143160127252997</v>
      </c>
      <c r="F80" s="75">
        <v>49.5</v>
      </c>
      <c r="G80" s="76">
        <v>56.5</v>
      </c>
      <c r="H80" s="74">
        <v>59</v>
      </c>
      <c r="I80" s="76">
        <v>53.5</v>
      </c>
      <c r="J80" s="74">
        <v>62.2</v>
      </c>
      <c r="K80" s="76">
        <v>54.5</v>
      </c>
      <c r="L80" s="75">
        <v>57.5</v>
      </c>
      <c r="X80" s="15">
        <v>37987</v>
      </c>
      <c r="Y80">
        <v>1131.130005</v>
      </c>
      <c r="Z80" s="14">
        <f t="shared" si="23"/>
        <v>1.7276387006114644E-2</v>
      </c>
      <c r="AA80" s="14">
        <f t="shared" si="13"/>
        <v>0.32187681329610635</v>
      </c>
      <c r="AQ80" s="16">
        <v>37987</v>
      </c>
      <c r="AR80" s="17"/>
      <c r="AS80" s="17"/>
      <c r="AT80" s="76">
        <v>60</v>
      </c>
      <c r="AU80" s="18" t="str">
        <f t="shared" si="14"/>
        <v>-</v>
      </c>
      <c r="AV80" s="17">
        <v>61.2</v>
      </c>
      <c r="AW80" s="18" t="str">
        <f t="shared" si="15"/>
        <v>-</v>
      </c>
      <c r="AX80" s="17">
        <v>54</v>
      </c>
      <c r="AY80" s="18" t="str">
        <f t="shared" si="16"/>
        <v>-</v>
      </c>
      <c r="AZ80" s="17">
        <v>51.5</v>
      </c>
      <c r="BA80" s="18" t="str">
        <f t="shared" si="17"/>
        <v>+</v>
      </c>
      <c r="BB80" s="17">
        <v>52</v>
      </c>
      <c r="BC80" s="18" t="str">
        <f t="shared" si="22"/>
        <v>-</v>
      </c>
      <c r="BD80" s="17">
        <v>62</v>
      </c>
      <c r="BE80" s="18" t="str">
        <f t="shared" si="18"/>
        <v>+</v>
      </c>
      <c r="BF80" s="17">
        <v>55.5</v>
      </c>
      <c r="BG80" s="18" t="str">
        <f t="shared" si="24"/>
        <v>+</v>
      </c>
      <c r="BH80" s="17">
        <v>61.1</v>
      </c>
      <c r="BI80" s="18" t="str">
        <f t="shared" si="19"/>
        <v>+</v>
      </c>
      <c r="BJ80" s="17">
        <v>57</v>
      </c>
      <c r="BK80" s="18" t="str">
        <f t="shared" si="20"/>
        <v>-</v>
      </c>
      <c r="BL80" s="17">
        <v>54.5</v>
      </c>
      <c r="BM80" s="18" t="str">
        <f t="shared" si="21"/>
        <v>-</v>
      </c>
    </row>
    <row r="81" spans="1:65" x14ac:dyDescent="0.25">
      <c r="A81" s="79">
        <v>38047</v>
      </c>
      <c r="B81" s="75"/>
      <c r="C81" s="76">
        <v>62.5</v>
      </c>
      <c r="D81" s="74">
        <v>61.2</v>
      </c>
      <c r="E81" s="76">
        <v>52.904564315352999</v>
      </c>
      <c r="F81" s="75">
        <v>49</v>
      </c>
      <c r="G81" s="76">
        <v>55.5</v>
      </c>
      <c r="H81" s="74">
        <v>58</v>
      </c>
      <c r="I81" s="76">
        <v>53</v>
      </c>
      <c r="J81" s="74">
        <v>59.5</v>
      </c>
      <c r="K81" s="76">
        <v>58.5</v>
      </c>
      <c r="L81" s="75">
        <v>51</v>
      </c>
      <c r="X81" s="15">
        <v>38018</v>
      </c>
      <c r="Y81">
        <v>1144.9399410000001</v>
      </c>
      <c r="Z81" s="14">
        <f t="shared" si="23"/>
        <v>1.2208973273589456E-2</v>
      </c>
      <c r="AA81" s="14">
        <f t="shared" si="13"/>
        <v>0.36116020725453851</v>
      </c>
      <c r="AQ81" s="16">
        <v>38018</v>
      </c>
      <c r="AR81" s="17"/>
      <c r="AS81" s="17"/>
      <c r="AT81" s="76">
        <v>67.7</v>
      </c>
      <c r="AU81" s="18" t="str">
        <f t="shared" si="14"/>
        <v>+</v>
      </c>
      <c r="AV81" s="17">
        <v>65.400000000000006</v>
      </c>
      <c r="AW81" s="18" t="str">
        <f t="shared" si="15"/>
        <v>+</v>
      </c>
      <c r="AX81" s="17">
        <v>55.143160127252997</v>
      </c>
      <c r="AY81" s="18" t="str">
        <f t="shared" si="16"/>
        <v>+</v>
      </c>
      <c r="AZ81" s="17">
        <v>49.5</v>
      </c>
      <c r="BA81" s="18" t="str">
        <f t="shared" si="17"/>
        <v>-</v>
      </c>
      <c r="BB81" s="17">
        <v>56.5</v>
      </c>
      <c r="BC81" s="18" t="str">
        <f t="shared" si="22"/>
        <v>+</v>
      </c>
      <c r="BD81" s="17">
        <v>59</v>
      </c>
      <c r="BE81" s="18" t="str">
        <f t="shared" si="18"/>
        <v>-</v>
      </c>
      <c r="BF81" s="17">
        <v>53.5</v>
      </c>
      <c r="BG81" s="18" t="str">
        <f t="shared" si="24"/>
        <v>-</v>
      </c>
      <c r="BH81" s="17">
        <v>62.2</v>
      </c>
      <c r="BI81" s="18" t="str">
        <f t="shared" si="19"/>
        <v>+</v>
      </c>
      <c r="BJ81" s="17">
        <v>54.5</v>
      </c>
      <c r="BK81" s="18" t="str">
        <f t="shared" si="20"/>
        <v>-</v>
      </c>
      <c r="BL81" s="17">
        <v>57.5</v>
      </c>
      <c r="BM81" s="18" t="str">
        <f t="shared" si="21"/>
        <v>+</v>
      </c>
    </row>
    <row r="82" spans="1:65" x14ac:dyDescent="0.25">
      <c r="A82" s="79">
        <v>38078</v>
      </c>
      <c r="B82" s="75"/>
      <c r="C82" s="76">
        <v>62.3</v>
      </c>
      <c r="D82" s="74">
        <v>62.1</v>
      </c>
      <c r="E82" s="76">
        <v>53.800592300098998</v>
      </c>
      <c r="F82" s="75">
        <v>51.5</v>
      </c>
      <c r="G82" s="76">
        <v>55</v>
      </c>
      <c r="H82" s="74">
        <v>60.5</v>
      </c>
      <c r="I82" s="76">
        <v>52.5</v>
      </c>
      <c r="J82" s="74">
        <v>65</v>
      </c>
      <c r="K82" s="76">
        <v>60.5</v>
      </c>
      <c r="L82" s="75">
        <v>55.5</v>
      </c>
      <c r="X82" s="15">
        <v>38047</v>
      </c>
      <c r="Y82">
        <v>1126.209961</v>
      </c>
      <c r="Z82" s="14">
        <f t="shared" si="23"/>
        <v>-1.6358919214261271E-2</v>
      </c>
      <c r="AA82" s="14">
        <f t="shared" si="13"/>
        <v>0.32779595167838399</v>
      </c>
      <c r="AQ82" s="16">
        <v>38047</v>
      </c>
      <c r="AR82" s="17"/>
      <c r="AS82" s="17"/>
      <c r="AT82" s="76">
        <v>62.5</v>
      </c>
      <c r="AU82" s="18" t="str">
        <f t="shared" si="14"/>
        <v>-</v>
      </c>
      <c r="AV82" s="17">
        <v>61.2</v>
      </c>
      <c r="AW82" s="18" t="str">
        <f t="shared" si="15"/>
        <v>-</v>
      </c>
      <c r="AX82" s="17">
        <v>52.904564315352999</v>
      </c>
      <c r="AY82" s="18" t="str">
        <f t="shared" si="16"/>
        <v>-</v>
      </c>
      <c r="AZ82" s="17">
        <v>49</v>
      </c>
      <c r="BA82" s="18" t="str">
        <f t="shared" si="17"/>
        <v>-</v>
      </c>
      <c r="BB82" s="17">
        <v>55.5</v>
      </c>
      <c r="BC82" s="18" t="str">
        <f t="shared" si="22"/>
        <v>-</v>
      </c>
      <c r="BD82" s="17">
        <v>58</v>
      </c>
      <c r="BE82" s="18" t="str">
        <f t="shared" si="18"/>
        <v>-</v>
      </c>
      <c r="BF82" s="17">
        <v>53</v>
      </c>
      <c r="BG82" s="18" t="str">
        <f t="shared" si="24"/>
        <v>-</v>
      </c>
      <c r="BH82" s="17">
        <v>59.5</v>
      </c>
      <c r="BI82" s="18" t="str">
        <f t="shared" si="19"/>
        <v>-</v>
      </c>
      <c r="BJ82" s="17">
        <v>58.5</v>
      </c>
      <c r="BK82" s="18" t="str">
        <f t="shared" si="20"/>
        <v>+</v>
      </c>
      <c r="BL82" s="17">
        <v>51</v>
      </c>
      <c r="BM82" s="18" t="str">
        <f t="shared" si="21"/>
        <v>-</v>
      </c>
    </row>
    <row r="83" spans="1:65" x14ac:dyDescent="0.25">
      <c r="A83" s="79">
        <v>38108</v>
      </c>
      <c r="B83" s="75"/>
      <c r="C83" s="76">
        <v>64</v>
      </c>
      <c r="D83" s="74">
        <v>61.6</v>
      </c>
      <c r="E83" s="76">
        <v>54.6875</v>
      </c>
      <c r="F83" s="75">
        <v>56.5</v>
      </c>
      <c r="G83" s="76">
        <v>58</v>
      </c>
      <c r="H83" s="74">
        <v>58</v>
      </c>
      <c r="I83" s="76">
        <v>53.5</v>
      </c>
      <c r="J83" s="74">
        <v>68.599999999999994</v>
      </c>
      <c r="K83" s="76">
        <v>60.5</v>
      </c>
      <c r="L83" s="75">
        <v>51.5</v>
      </c>
      <c r="X83" s="15">
        <v>38078</v>
      </c>
      <c r="Y83">
        <v>1107.3000489999999</v>
      </c>
      <c r="Z83" s="14">
        <f t="shared" si="23"/>
        <v>-1.6790751862298683E-2</v>
      </c>
      <c r="AA83" s="14">
        <f t="shared" si="13"/>
        <v>0.20762996720510993</v>
      </c>
      <c r="AQ83" s="16">
        <v>38078</v>
      </c>
      <c r="AR83" s="17"/>
      <c r="AS83" s="17"/>
      <c r="AT83" s="76">
        <v>62.3</v>
      </c>
      <c r="AU83" s="18" t="str">
        <f t="shared" si="14"/>
        <v>-</v>
      </c>
      <c r="AV83" s="17">
        <v>62.1</v>
      </c>
      <c r="AW83" s="18" t="str">
        <f t="shared" si="15"/>
        <v>+</v>
      </c>
      <c r="AX83" s="17">
        <v>53.800592300098998</v>
      </c>
      <c r="AY83" s="18" t="str">
        <f t="shared" si="16"/>
        <v>+</v>
      </c>
      <c r="AZ83" s="17">
        <v>51.5</v>
      </c>
      <c r="BA83" s="18" t="str">
        <f t="shared" si="17"/>
        <v>+</v>
      </c>
      <c r="BB83" s="17">
        <v>55</v>
      </c>
      <c r="BC83" s="18" t="str">
        <f t="shared" si="22"/>
        <v>-</v>
      </c>
      <c r="BD83" s="17">
        <v>60.5</v>
      </c>
      <c r="BE83" s="18" t="str">
        <f t="shared" si="18"/>
        <v>+</v>
      </c>
      <c r="BF83" s="17">
        <v>52.5</v>
      </c>
      <c r="BG83" s="18" t="str">
        <f t="shared" si="24"/>
        <v>-</v>
      </c>
      <c r="BH83" s="17">
        <v>65</v>
      </c>
      <c r="BI83" s="18" t="str">
        <f t="shared" si="19"/>
        <v>+</v>
      </c>
      <c r="BJ83" s="17">
        <v>60.5</v>
      </c>
      <c r="BK83" s="18" t="str">
        <f t="shared" si="20"/>
        <v>+</v>
      </c>
      <c r="BL83" s="17">
        <v>55.5</v>
      </c>
      <c r="BM83" s="18" t="str">
        <f t="shared" si="21"/>
        <v>+</v>
      </c>
    </row>
    <row r="84" spans="1:65" x14ac:dyDescent="0.25">
      <c r="A84" s="79">
        <v>38139</v>
      </c>
      <c r="B84" s="75"/>
      <c r="C84" s="76">
        <v>62.6</v>
      </c>
      <c r="D84" s="74">
        <v>60.7</v>
      </c>
      <c r="E84" s="76">
        <v>54.545454545455001</v>
      </c>
      <c r="F84" s="75">
        <v>54</v>
      </c>
      <c r="G84" s="76">
        <v>56</v>
      </c>
      <c r="H84" s="74">
        <v>60</v>
      </c>
      <c r="I84" s="76">
        <v>56.5</v>
      </c>
      <c r="J84" s="74">
        <v>71</v>
      </c>
      <c r="K84" s="76">
        <v>59.5</v>
      </c>
      <c r="L84" s="75">
        <v>62</v>
      </c>
      <c r="X84" s="15">
        <v>38108</v>
      </c>
      <c r="Y84">
        <v>1120.6800539999999</v>
      </c>
      <c r="Z84" s="14">
        <f t="shared" si="23"/>
        <v>1.2083450201310325E-2</v>
      </c>
      <c r="AA84" s="14">
        <f t="shared" si="13"/>
        <v>0.16302579167312198</v>
      </c>
      <c r="AQ84" s="16">
        <v>38108</v>
      </c>
      <c r="AR84" s="17"/>
      <c r="AS84" s="17"/>
      <c r="AT84" s="76">
        <v>64</v>
      </c>
      <c r="AU84" s="18" t="str">
        <f t="shared" si="14"/>
        <v>+</v>
      </c>
      <c r="AV84" s="17">
        <v>61.6</v>
      </c>
      <c r="AW84" s="18" t="str">
        <f t="shared" si="15"/>
        <v>-</v>
      </c>
      <c r="AX84" s="17">
        <v>54.6875</v>
      </c>
      <c r="AY84" s="18" t="str">
        <f t="shared" si="16"/>
        <v>+</v>
      </c>
      <c r="AZ84" s="17">
        <v>56.5</v>
      </c>
      <c r="BA84" s="18" t="str">
        <f t="shared" si="17"/>
        <v>+</v>
      </c>
      <c r="BB84" s="17">
        <v>58</v>
      </c>
      <c r="BC84" s="18" t="str">
        <f t="shared" si="22"/>
        <v>+</v>
      </c>
      <c r="BD84" s="17">
        <v>58</v>
      </c>
      <c r="BE84" s="18" t="str">
        <f t="shared" si="18"/>
        <v>-</v>
      </c>
      <c r="BF84" s="17">
        <v>53.5</v>
      </c>
      <c r="BG84" s="18" t="str">
        <f t="shared" si="24"/>
        <v>+</v>
      </c>
      <c r="BH84" s="17">
        <v>68.599999999999994</v>
      </c>
      <c r="BI84" s="18" t="str">
        <f t="shared" si="19"/>
        <v>+</v>
      </c>
      <c r="BJ84" s="17">
        <v>60.5</v>
      </c>
      <c r="BK84" s="18" t="str">
        <f t="shared" si="20"/>
        <v>+</v>
      </c>
      <c r="BL84" s="17">
        <v>51.5</v>
      </c>
      <c r="BM84" s="18" t="str">
        <f t="shared" si="21"/>
        <v>-</v>
      </c>
    </row>
    <row r="85" spans="1:65" x14ac:dyDescent="0.25">
      <c r="A85" s="79">
        <v>38169</v>
      </c>
      <c r="B85" s="75"/>
      <c r="C85" s="76">
        <v>59.2</v>
      </c>
      <c r="D85" s="74">
        <v>62.1</v>
      </c>
      <c r="E85" s="76">
        <v>55.555555555555998</v>
      </c>
      <c r="F85" s="75">
        <v>57.5</v>
      </c>
      <c r="G85" s="76">
        <v>57.5</v>
      </c>
      <c r="H85" s="74">
        <v>60.5</v>
      </c>
      <c r="I85" s="76">
        <v>55.5</v>
      </c>
      <c r="J85" s="74">
        <v>74.2</v>
      </c>
      <c r="K85" s="76">
        <v>56.5</v>
      </c>
      <c r="L85" s="75">
        <v>52</v>
      </c>
      <c r="X85" s="15">
        <v>38139</v>
      </c>
      <c r="Y85">
        <v>1140.839966</v>
      </c>
      <c r="Z85" s="14">
        <f t="shared" si="23"/>
        <v>1.7988998669195622E-2</v>
      </c>
      <c r="AA85" s="14">
        <f t="shared" ref="AA85:AA148" si="25">(Y85-Y73)/Y73</f>
        <v>0.17069262801436635</v>
      </c>
      <c r="AQ85" s="16">
        <v>38139</v>
      </c>
      <c r="AR85" s="17"/>
      <c r="AS85" s="17"/>
      <c r="AT85" s="76">
        <v>62.6</v>
      </c>
      <c r="AU85" s="18" t="str">
        <f t="shared" si="14"/>
        <v>-</v>
      </c>
      <c r="AV85" s="17">
        <v>60.7</v>
      </c>
      <c r="AW85" s="18" t="str">
        <f t="shared" si="15"/>
        <v>-</v>
      </c>
      <c r="AX85" s="17">
        <v>54.545454545455001</v>
      </c>
      <c r="AY85" s="18" t="str">
        <f t="shared" si="16"/>
        <v>-</v>
      </c>
      <c r="AZ85" s="17">
        <v>54</v>
      </c>
      <c r="BA85" s="18" t="str">
        <f t="shared" si="17"/>
        <v>-</v>
      </c>
      <c r="BB85" s="17">
        <v>56</v>
      </c>
      <c r="BC85" s="18" t="str">
        <f t="shared" si="22"/>
        <v>-</v>
      </c>
      <c r="BD85" s="17">
        <v>60</v>
      </c>
      <c r="BE85" s="18" t="str">
        <f t="shared" si="18"/>
        <v>+</v>
      </c>
      <c r="BF85" s="17">
        <v>56.5</v>
      </c>
      <c r="BG85" s="18" t="str">
        <f t="shared" si="24"/>
        <v>+</v>
      </c>
      <c r="BH85" s="17">
        <v>71</v>
      </c>
      <c r="BI85" s="18" t="str">
        <f t="shared" si="19"/>
        <v>+</v>
      </c>
      <c r="BJ85" s="17">
        <v>59.5</v>
      </c>
      <c r="BK85" s="18" t="str">
        <f t="shared" si="20"/>
        <v>-</v>
      </c>
      <c r="BL85" s="17">
        <v>62</v>
      </c>
      <c r="BM85" s="18" t="str">
        <f t="shared" si="21"/>
        <v>+</v>
      </c>
    </row>
    <row r="86" spans="1:65" x14ac:dyDescent="0.25">
      <c r="A86" s="79">
        <v>38200</v>
      </c>
      <c r="B86" s="75"/>
      <c r="C86" s="76">
        <v>63.2</v>
      </c>
      <c r="D86" s="74">
        <v>63.2</v>
      </c>
      <c r="E86" s="76">
        <v>49.665711556829002</v>
      </c>
      <c r="F86" s="75">
        <v>54</v>
      </c>
      <c r="G86" s="76">
        <v>58</v>
      </c>
      <c r="H86" s="74">
        <v>64</v>
      </c>
      <c r="I86" s="76">
        <v>55</v>
      </c>
      <c r="J86" s="74">
        <v>71.900000000000006</v>
      </c>
      <c r="K86" s="76">
        <v>60.5</v>
      </c>
      <c r="L86" s="75">
        <v>59.5</v>
      </c>
      <c r="X86" s="15">
        <v>38169</v>
      </c>
      <c r="Y86">
        <v>1101.719971</v>
      </c>
      <c r="Z86" s="14">
        <f t="shared" si="23"/>
        <v>-3.4290519411904981E-2</v>
      </c>
      <c r="AA86" s="14">
        <f t="shared" si="25"/>
        <v>0.11250009918611369</v>
      </c>
      <c r="AQ86" s="16">
        <v>38169</v>
      </c>
      <c r="AR86" s="17"/>
      <c r="AS86" s="17"/>
      <c r="AT86" s="76">
        <v>59.2</v>
      </c>
      <c r="AU86" s="18" t="str">
        <f t="shared" si="14"/>
        <v>-</v>
      </c>
      <c r="AV86" s="17">
        <v>62.1</v>
      </c>
      <c r="AW86" s="18" t="str">
        <f t="shared" si="15"/>
        <v>+</v>
      </c>
      <c r="AX86" s="17">
        <v>55.555555555555998</v>
      </c>
      <c r="AY86" s="18" t="str">
        <f t="shared" si="16"/>
        <v>+</v>
      </c>
      <c r="AZ86" s="17">
        <v>57.5</v>
      </c>
      <c r="BA86" s="18" t="str">
        <f t="shared" si="17"/>
        <v>+</v>
      </c>
      <c r="BB86" s="17">
        <v>57.5</v>
      </c>
      <c r="BC86" s="18" t="str">
        <f t="shared" si="22"/>
        <v>+</v>
      </c>
      <c r="BD86" s="17">
        <v>60.5</v>
      </c>
      <c r="BE86" s="18" t="str">
        <f t="shared" si="18"/>
        <v>+</v>
      </c>
      <c r="BF86" s="17">
        <v>55.5</v>
      </c>
      <c r="BG86" s="18" t="str">
        <f t="shared" si="24"/>
        <v>-</v>
      </c>
      <c r="BH86" s="17">
        <v>74.2</v>
      </c>
      <c r="BI86" s="18" t="str">
        <f t="shared" si="19"/>
        <v>+</v>
      </c>
      <c r="BJ86" s="17">
        <v>56.5</v>
      </c>
      <c r="BK86" s="18" t="str">
        <f t="shared" si="20"/>
        <v>-</v>
      </c>
      <c r="BL86" s="17">
        <v>52</v>
      </c>
      <c r="BM86" s="18" t="str">
        <f t="shared" si="21"/>
        <v>-</v>
      </c>
    </row>
    <row r="87" spans="1:65" x14ac:dyDescent="0.25">
      <c r="A87" s="79">
        <v>38231</v>
      </c>
      <c r="B87" s="75"/>
      <c r="C87" s="76">
        <v>59.7</v>
      </c>
      <c r="D87" s="74">
        <v>59</v>
      </c>
      <c r="E87" s="76">
        <v>53.516819571865</v>
      </c>
      <c r="F87" s="75">
        <v>53</v>
      </c>
      <c r="G87" s="76">
        <v>57</v>
      </c>
      <c r="H87" s="74">
        <v>62.5</v>
      </c>
      <c r="I87" s="76">
        <v>53</v>
      </c>
      <c r="J87" s="74">
        <v>70.900000000000006</v>
      </c>
      <c r="K87" s="76">
        <v>63.5</v>
      </c>
      <c r="L87" s="75">
        <v>55.5</v>
      </c>
      <c r="X87" s="15">
        <v>38200</v>
      </c>
      <c r="Y87">
        <v>1104.23999</v>
      </c>
      <c r="Z87" s="14">
        <f t="shared" si="23"/>
        <v>2.2873498405522209E-3</v>
      </c>
      <c r="AA87" s="14">
        <f t="shared" si="25"/>
        <v>9.5465301976515163E-2</v>
      </c>
      <c r="AQ87" s="16">
        <v>38200</v>
      </c>
      <c r="AR87" s="17"/>
      <c r="AS87" s="17"/>
      <c r="AT87" s="76">
        <v>63.2</v>
      </c>
      <c r="AU87" s="18" t="str">
        <f t="shared" si="14"/>
        <v>+</v>
      </c>
      <c r="AV87" s="17">
        <v>63.2</v>
      </c>
      <c r="AW87" s="18" t="str">
        <f t="shared" si="15"/>
        <v>+</v>
      </c>
      <c r="AX87" s="17">
        <v>49.665711556829002</v>
      </c>
      <c r="AY87" s="18" t="str">
        <f t="shared" si="16"/>
        <v>-</v>
      </c>
      <c r="AZ87" s="17">
        <v>54</v>
      </c>
      <c r="BA87" s="18" t="str">
        <f t="shared" si="17"/>
        <v>-</v>
      </c>
      <c r="BB87" s="17">
        <v>58</v>
      </c>
      <c r="BC87" s="18" t="str">
        <f t="shared" si="22"/>
        <v>+</v>
      </c>
      <c r="BD87" s="17">
        <v>64</v>
      </c>
      <c r="BE87" s="18" t="str">
        <f t="shared" si="18"/>
        <v>+</v>
      </c>
      <c r="BF87" s="17">
        <v>55</v>
      </c>
      <c r="BG87" s="18" t="str">
        <f t="shared" si="24"/>
        <v>-</v>
      </c>
      <c r="BH87" s="17">
        <v>71.900000000000006</v>
      </c>
      <c r="BI87" s="18" t="str">
        <f t="shared" si="19"/>
        <v>-</v>
      </c>
      <c r="BJ87" s="17">
        <v>60.5</v>
      </c>
      <c r="BK87" s="18" t="str">
        <f t="shared" si="20"/>
        <v>+</v>
      </c>
      <c r="BL87" s="17">
        <v>59.5</v>
      </c>
      <c r="BM87" s="18" t="str">
        <f t="shared" si="21"/>
        <v>+</v>
      </c>
    </row>
    <row r="88" spans="1:65" x14ac:dyDescent="0.25">
      <c r="A88" s="79">
        <v>38261</v>
      </c>
      <c r="B88" s="75"/>
      <c r="C88" s="76">
        <v>60</v>
      </c>
      <c r="D88" s="74">
        <v>60.6</v>
      </c>
      <c r="E88" s="76">
        <v>55.325749741468002</v>
      </c>
      <c r="F88" s="75">
        <v>51.5</v>
      </c>
      <c r="G88" s="76">
        <v>55.5</v>
      </c>
      <c r="H88" s="74">
        <v>61.5</v>
      </c>
      <c r="I88" s="76">
        <v>52.5</v>
      </c>
      <c r="J88" s="74">
        <v>67</v>
      </c>
      <c r="K88" s="76">
        <v>56</v>
      </c>
      <c r="L88" s="75">
        <v>55</v>
      </c>
      <c r="X88" s="15">
        <v>38231</v>
      </c>
      <c r="Y88">
        <v>1114.579956</v>
      </c>
      <c r="Z88" s="14">
        <f t="shared" si="23"/>
        <v>9.3638756915514383E-3</v>
      </c>
      <c r="AA88" s="14">
        <f t="shared" si="25"/>
        <v>0.11908992083457108</v>
      </c>
      <c r="AQ88" s="16">
        <v>38231</v>
      </c>
      <c r="AR88" s="17"/>
      <c r="AS88" s="17"/>
      <c r="AT88" s="76">
        <v>59.7</v>
      </c>
      <c r="AU88" s="18" t="str">
        <f t="shared" si="14"/>
        <v>-</v>
      </c>
      <c r="AV88" s="17">
        <v>59</v>
      </c>
      <c r="AW88" s="18" t="str">
        <f t="shared" si="15"/>
        <v>-</v>
      </c>
      <c r="AX88" s="17">
        <v>53.516819571865</v>
      </c>
      <c r="AY88" s="18" t="str">
        <f t="shared" si="16"/>
        <v>+</v>
      </c>
      <c r="AZ88" s="17">
        <v>53</v>
      </c>
      <c r="BA88" s="18" t="str">
        <f t="shared" si="17"/>
        <v>-</v>
      </c>
      <c r="BB88" s="17">
        <v>57</v>
      </c>
      <c r="BC88" s="18" t="str">
        <f t="shared" si="22"/>
        <v>-</v>
      </c>
      <c r="BD88" s="17">
        <v>62.5</v>
      </c>
      <c r="BE88" s="18" t="str">
        <f t="shared" si="18"/>
        <v>-</v>
      </c>
      <c r="BF88" s="17">
        <v>53</v>
      </c>
      <c r="BG88" s="18" t="str">
        <f t="shared" si="24"/>
        <v>-</v>
      </c>
      <c r="BH88" s="17">
        <v>70.900000000000006</v>
      </c>
      <c r="BI88" s="18" t="str">
        <f t="shared" si="19"/>
        <v>-</v>
      </c>
      <c r="BJ88" s="17">
        <v>63.5</v>
      </c>
      <c r="BK88" s="18" t="str">
        <f t="shared" si="20"/>
        <v>+</v>
      </c>
      <c r="BL88" s="17">
        <v>55.5</v>
      </c>
      <c r="BM88" s="18" t="str">
        <f t="shared" si="21"/>
        <v>-</v>
      </c>
    </row>
    <row r="89" spans="1:65" x14ac:dyDescent="0.25">
      <c r="A89" s="79">
        <v>38292</v>
      </c>
      <c r="B89" s="75"/>
      <c r="C89" s="76">
        <v>61</v>
      </c>
      <c r="D89" s="74">
        <v>61.7</v>
      </c>
      <c r="E89" s="76">
        <v>56.476683937823999</v>
      </c>
      <c r="F89" s="75">
        <v>50</v>
      </c>
      <c r="G89" s="76">
        <v>56</v>
      </c>
      <c r="H89" s="74">
        <v>60.5</v>
      </c>
      <c r="I89" s="76">
        <v>52.5</v>
      </c>
      <c r="J89" s="74">
        <v>72.8</v>
      </c>
      <c r="K89" s="76">
        <v>57.5</v>
      </c>
      <c r="L89" s="75">
        <v>55.5</v>
      </c>
      <c r="X89" s="15">
        <v>38261</v>
      </c>
      <c r="Y89">
        <v>1130.1999510000001</v>
      </c>
      <c r="Z89" s="14">
        <f t="shared" si="23"/>
        <v>1.4014243586487049E-2</v>
      </c>
      <c r="AA89" s="14">
        <f t="shared" si="25"/>
        <v>7.5653598947845166E-2</v>
      </c>
      <c r="AQ89" s="16">
        <v>38261</v>
      </c>
      <c r="AR89" s="17"/>
      <c r="AS89" s="17"/>
      <c r="AT89" s="76">
        <v>60</v>
      </c>
      <c r="AU89" s="18" t="str">
        <f t="shared" si="14"/>
        <v>+</v>
      </c>
      <c r="AV89" s="17">
        <v>60.6</v>
      </c>
      <c r="AW89" s="18" t="str">
        <f t="shared" si="15"/>
        <v>+</v>
      </c>
      <c r="AX89" s="17">
        <v>55.325749741468002</v>
      </c>
      <c r="AY89" s="18" t="str">
        <f t="shared" si="16"/>
        <v>+</v>
      </c>
      <c r="AZ89" s="17">
        <v>51.5</v>
      </c>
      <c r="BA89" s="18" t="str">
        <f t="shared" si="17"/>
        <v>-</v>
      </c>
      <c r="BB89" s="17">
        <v>55.5</v>
      </c>
      <c r="BC89" s="18" t="str">
        <f t="shared" si="22"/>
        <v>-</v>
      </c>
      <c r="BD89" s="17">
        <v>61.5</v>
      </c>
      <c r="BE89" s="18" t="str">
        <f t="shared" si="18"/>
        <v>-</v>
      </c>
      <c r="BF89" s="17">
        <v>52.5</v>
      </c>
      <c r="BG89" s="18" t="str">
        <f t="shared" si="24"/>
        <v>-</v>
      </c>
      <c r="BH89" s="17">
        <v>67</v>
      </c>
      <c r="BI89" s="18" t="str">
        <f t="shared" si="19"/>
        <v>-</v>
      </c>
      <c r="BJ89" s="17">
        <v>56</v>
      </c>
      <c r="BK89" s="18" t="str">
        <f t="shared" si="20"/>
        <v>-</v>
      </c>
      <c r="BL89" s="17">
        <v>55</v>
      </c>
      <c r="BM89" s="18" t="str">
        <f t="shared" si="21"/>
        <v>-</v>
      </c>
    </row>
    <row r="90" spans="1:65" x14ac:dyDescent="0.25">
      <c r="A90" s="79">
        <v>38322</v>
      </c>
      <c r="B90" s="75"/>
      <c r="C90" s="76">
        <v>62.8</v>
      </c>
      <c r="D90" s="74">
        <v>61.1</v>
      </c>
      <c r="E90" s="76">
        <v>54.835493519441997</v>
      </c>
      <c r="F90" s="75">
        <v>52.5</v>
      </c>
      <c r="G90" s="76">
        <v>55</v>
      </c>
      <c r="H90" s="74">
        <v>61.5</v>
      </c>
      <c r="I90" s="76">
        <v>54</v>
      </c>
      <c r="J90" s="74">
        <v>70.599999999999994</v>
      </c>
      <c r="K90" s="76">
        <v>62</v>
      </c>
      <c r="L90" s="75">
        <v>55</v>
      </c>
      <c r="X90" s="15">
        <v>38292</v>
      </c>
      <c r="Y90">
        <v>1173.8199460000001</v>
      </c>
      <c r="Z90" s="14">
        <f t="shared" si="23"/>
        <v>3.8594936198152442E-2</v>
      </c>
      <c r="AA90" s="14">
        <f t="shared" si="25"/>
        <v>0.10926100959534066</v>
      </c>
      <c r="AQ90" s="16">
        <v>38292</v>
      </c>
      <c r="AR90" s="17"/>
      <c r="AS90" s="17"/>
      <c r="AT90" s="76">
        <v>61</v>
      </c>
      <c r="AU90" s="18" t="str">
        <f t="shared" si="14"/>
        <v>+</v>
      </c>
      <c r="AV90" s="17">
        <v>61.7</v>
      </c>
      <c r="AW90" s="18" t="str">
        <f t="shared" si="15"/>
        <v>+</v>
      </c>
      <c r="AX90" s="17">
        <v>56.476683937823999</v>
      </c>
      <c r="AY90" s="18" t="str">
        <f t="shared" si="16"/>
        <v>+</v>
      </c>
      <c r="AZ90" s="17">
        <v>50</v>
      </c>
      <c r="BA90" s="18" t="str">
        <f t="shared" si="17"/>
        <v>-</v>
      </c>
      <c r="BB90" s="17">
        <v>56</v>
      </c>
      <c r="BC90" s="18" t="str">
        <f t="shared" si="22"/>
        <v>+</v>
      </c>
      <c r="BD90" s="17">
        <v>60.5</v>
      </c>
      <c r="BE90" s="18" t="str">
        <f t="shared" si="18"/>
        <v>-</v>
      </c>
      <c r="BF90" s="17">
        <v>52.5</v>
      </c>
      <c r="BG90" s="18" t="str">
        <f t="shared" si="24"/>
        <v>+</v>
      </c>
      <c r="BH90" s="17">
        <v>72.8</v>
      </c>
      <c r="BI90" s="18" t="str">
        <f t="shared" si="19"/>
        <v>+</v>
      </c>
      <c r="BJ90" s="17">
        <v>57.5</v>
      </c>
      <c r="BK90" s="18" t="str">
        <f t="shared" si="20"/>
        <v>+</v>
      </c>
      <c r="BL90" s="17">
        <v>55.5</v>
      </c>
      <c r="BM90" s="18" t="str">
        <f t="shared" si="21"/>
        <v>+</v>
      </c>
    </row>
    <row r="91" spans="1:65" x14ac:dyDescent="0.25">
      <c r="A91" s="79">
        <v>38353</v>
      </c>
      <c r="B91" s="75"/>
      <c r="C91" s="76">
        <v>65</v>
      </c>
      <c r="D91" s="74">
        <v>63.2</v>
      </c>
      <c r="E91" s="76">
        <v>54.711246200608002</v>
      </c>
      <c r="F91" s="75">
        <v>56</v>
      </c>
      <c r="G91" s="76">
        <v>55.5</v>
      </c>
      <c r="H91" s="74">
        <v>64</v>
      </c>
      <c r="I91" s="76">
        <v>56.5</v>
      </c>
      <c r="J91" s="74">
        <v>71.3</v>
      </c>
      <c r="K91" s="76">
        <v>61</v>
      </c>
      <c r="L91" s="75">
        <v>53.5</v>
      </c>
      <c r="X91" s="15">
        <v>38322</v>
      </c>
      <c r="Y91">
        <v>1211.920044</v>
      </c>
      <c r="Z91" s="14">
        <f t="shared" si="23"/>
        <v>3.2458213144045421E-2</v>
      </c>
      <c r="AA91" s="14">
        <f t="shared" si="25"/>
        <v>8.9934524105044378E-2</v>
      </c>
      <c r="AQ91" s="16">
        <v>38322</v>
      </c>
      <c r="AR91" s="17"/>
      <c r="AS91" s="17"/>
      <c r="AT91" s="76">
        <v>62.8</v>
      </c>
      <c r="AU91" s="18" t="str">
        <f t="shared" si="14"/>
        <v>+</v>
      </c>
      <c r="AV91" s="17">
        <v>61.1</v>
      </c>
      <c r="AW91" s="18" t="str">
        <f t="shared" si="15"/>
        <v>-</v>
      </c>
      <c r="AX91" s="17">
        <v>54.835493519441997</v>
      </c>
      <c r="AY91" s="18" t="str">
        <f t="shared" si="16"/>
        <v>-</v>
      </c>
      <c r="AZ91" s="17">
        <v>52.5</v>
      </c>
      <c r="BA91" s="18" t="str">
        <f t="shared" si="17"/>
        <v>+</v>
      </c>
      <c r="BB91" s="17">
        <v>55</v>
      </c>
      <c r="BC91" s="18" t="str">
        <f t="shared" si="22"/>
        <v>-</v>
      </c>
      <c r="BD91" s="17">
        <v>61.5</v>
      </c>
      <c r="BE91" s="18" t="str">
        <f t="shared" si="18"/>
        <v>+</v>
      </c>
      <c r="BF91" s="17">
        <v>54</v>
      </c>
      <c r="BG91" s="18" t="str">
        <f t="shared" si="24"/>
        <v>+</v>
      </c>
      <c r="BH91" s="17">
        <v>70.599999999999994</v>
      </c>
      <c r="BI91" s="18" t="str">
        <f t="shared" si="19"/>
        <v>-</v>
      </c>
      <c r="BJ91" s="17">
        <v>62</v>
      </c>
      <c r="BK91" s="18" t="str">
        <f t="shared" si="20"/>
        <v>+</v>
      </c>
      <c r="BL91" s="17">
        <v>55</v>
      </c>
      <c r="BM91" s="18" t="str">
        <f t="shared" si="21"/>
        <v>-</v>
      </c>
    </row>
    <row r="92" spans="1:65" x14ac:dyDescent="0.25">
      <c r="A92" s="79">
        <v>38384</v>
      </c>
      <c r="B92" s="75"/>
      <c r="C92" s="76">
        <v>62.5</v>
      </c>
      <c r="D92" s="74">
        <v>62.4</v>
      </c>
      <c r="E92" s="76">
        <v>54.6</v>
      </c>
      <c r="F92" s="75">
        <v>49.5</v>
      </c>
      <c r="G92" s="76">
        <v>52.5</v>
      </c>
      <c r="H92" s="74">
        <v>64.5</v>
      </c>
      <c r="I92" s="76">
        <v>48</v>
      </c>
      <c r="J92" s="74">
        <v>69.099999999999994</v>
      </c>
      <c r="K92" s="76">
        <v>53</v>
      </c>
      <c r="L92" s="75">
        <v>55.5</v>
      </c>
      <c r="X92" s="15">
        <v>38353</v>
      </c>
      <c r="Y92">
        <v>1181.2700199999999</v>
      </c>
      <c r="Z92" s="14">
        <f t="shared" si="23"/>
        <v>-2.5290467099494587E-2</v>
      </c>
      <c r="AA92" s="14">
        <f t="shared" si="25"/>
        <v>4.4327367126999646E-2</v>
      </c>
      <c r="AQ92" s="16">
        <v>38353</v>
      </c>
      <c r="AR92" s="17"/>
      <c r="AS92" s="17"/>
      <c r="AT92" s="76">
        <v>65</v>
      </c>
      <c r="AU92" s="18" t="str">
        <f t="shared" si="14"/>
        <v>+</v>
      </c>
      <c r="AV92" s="17">
        <v>63.2</v>
      </c>
      <c r="AW92" s="18" t="str">
        <f t="shared" si="15"/>
        <v>+</v>
      </c>
      <c r="AX92" s="17">
        <v>54.711246200608002</v>
      </c>
      <c r="AY92" s="18" t="str">
        <f t="shared" si="16"/>
        <v>-</v>
      </c>
      <c r="AZ92" s="17">
        <v>56</v>
      </c>
      <c r="BA92" s="18" t="str">
        <f t="shared" si="17"/>
        <v>+</v>
      </c>
      <c r="BB92" s="17">
        <v>55.5</v>
      </c>
      <c r="BC92" s="18" t="str">
        <f t="shared" si="22"/>
        <v>+</v>
      </c>
      <c r="BD92" s="17">
        <v>64</v>
      </c>
      <c r="BE92" s="18" t="str">
        <f t="shared" si="18"/>
        <v>+</v>
      </c>
      <c r="BF92" s="17">
        <v>56.5</v>
      </c>
      <c r="BG92" s="18" t="str">
        <f t="shared" si="24"/>
        <v>+</v>
      </c>
      <c r="BH92" s="17">
        <v>71.3</v>
      </c>
      <c r="BI92" s="18" t="str">
        <f t="shared" si="19"/>
        <v>+</v>
      </c>
      <c r="BJ92" s="17">
        <v>61</v>
      </c>
      <c r="BK92" s="18" t="str">
        <f t="shared" si="20"/>
        <v>-</v>
      </c>
      <c r="BL92" s="17">
        <v>53.5</v>
      </c>
      <c r="BM92" s="18" t="str">
        <f t="shared" si="21"/>
        <v>-</v>
      </c>
    </row>
    <row r="93" spans="1:65" x14ac:dyDescent="0.25">
      <c r="A93" s="79">
        <v>38412</v>
      </c>
      <c r="B93" s="75"/>
      <c r="C93" s="76">
        <v>61.9</v>
      </c>
      <c r="D93" s="74">
        <v>63.3</v>
      </c>
      <c r="E93" s="76">
        <v>59.7</v>
      </c>
      <c r="F93" s="75">
        <v>52</v>
      </c>
      <c r="G93" s="76">
        <v>52.5</v>
      </c>
      <c r="H93" s="74">
        <v>64.5</v>
      </c>
      <c r="I93" s="76">
        <v>51.5</v>
      </c>
      <c r="J93" s="74">
        <v>69.7</v>
      </c>
      <c r="K93" s="76">
        <v>57.5</v>
      </c>
      <c r="L93" s="75">
        <v>52.5</v>
      </c>
      <c r="X93" s="15">
        <v>38384</v>
      </c>
      <c r="Y93">
        <v>1203.599976</v>
      </c>
      <c r="Z93" s="14">
        <f t="shared" si="23"/>
        <v>1.8903346078316657E-2</v>
      </c>
      <c r="AA93" s="14">
        <f t="shared" si="25"/>
        <v>5.1234159015158223E-2</v>
      </c>
      <c r="AQ93" s="16">
        <v>38384</v>
      </c>
      <c r="AR93" s="17"/>
      <c r="AS93" s="17"/>
      <c r="AT93" s="76">
        <v>62.5</v>
      </c>
      <c r="AU93" s="18" t="str">
        <f t="shared" si="14"/>
        <v>-</v>
      </c>
      <c r="AV93" s="17">
        <v>62.4</v>
      </c>
      <c r="AW93" s="18" t="str">
        <f t="shared" si="15"/>
        <v>-</v>
      </c>
      <c r="AX93" s="17">
        <v>54.6</v>
      </c>
      <c r="AY93" s="18" t="str">
        <f t="shared" si="16"/>
        <v>-</v>
      </c>
      <c r="AZ93" s="17">
        <v>49.5</v>
      </c>
      <c r="BA93" s="18" t="str">
        <f t="shared" si="17"/>
        <v>-</v>
      </c>
      <c r="BB93" s="17">
        <v>52.5</v>
      </c>
      <c r="BC93" s="18" t="str">
        <f t="shared" si="22"/>
        <v>-</v>
      </c>
      <c r="BD93" s="17">
        <v>64.5</v>
      </c>
      <c r="BE93" s="18" t="str">
        <f t="shared" si="18"/>
        <v>+</v>
      </c>
      <c r="BF93" s="17">
        <v>48</v>
      </c>
      <c r="BG93" s="18" t="str">
        <f t="shared" si="24"/>
        <v>-</v>
      </c>
      <c r="BH93" s="17">
        <v>69.099999999999994</v>
      </c>
      <c r="BI93" s="18" t="str">
        <f t="shared" si="19"/>
        <v>-</v>
      </c>
      <c r="BJ93" s="17">
        <v>53</v>
      </c>
      <c r="BK93" s="18" t="str">
        <f t="shared" si="20"/>
        <v>-</v>
      </c>
      <c r="BL93" s="17">
        <v>55.5</v>
      </c>
      <c r="BM93" s="18" t="str">
        <f t="shared" si="21"/>
        <v>+</v>
      </c>
    </row>
    <row r="94" spans="1:65" x14ac:dyDescent="0.25">
      <c r="A94" s="79">
        <v>38443</v>
      </c>
      <c r="B94" s="75"/>
      <c r="C94" s="76">
        <v>61.3</v>
      </c>
      <c r="D94" s="74">
        <v>60.5</v>
      </c>
      <c r="E94" s="76">
        <v>57.2</v>
      </c>
      <c r="F94" s="75">
        <v>52.5</v>
      </c>
      <c r="G94" s="76">
        <v>53</v>
      </c>
      <c r="H94" s="74">
        <v>64.5</v>
      </c>
      <c r="I94" s="76">
        <v>56.5</v>
      </c>
      <c r="J94" s="74">
        <v>65.599999999999994</v>
      </c>
      <c r="K94" s="76">
        <v>59</v>
      </c>
      <c r="L94" s="75">
        <v>56</v>
      </c>
      <c r="X94" s="15">
        <v>38412</v>
      </c>
      <c r="Y94">
        <v>1180.589966</v>
      </c>
      <c r="Z94" s="14">
        <f t="shared" si="23"/>
        <v>-1.9117655748441098E-2</v>
      </c>
      <c r="AA94" s="14">
        <f t="shared" si="25"/>
        <v>4.8285849782143758E-2</v>
      </c>
      <c r="AQ94" s="16">
        <v>38412</v>
      </c>
      <c r="AR94" s="17"/>
      <c r="AS94" s="17"/>
      <c r="AT94" s="76">
        <v>61.9</v>
      </c>
      <c r="AU94" s="18" t="str">
        <f t="shared" si="14"/>
        <v>-</v>
      </c>
      <c r="AV94" s="17">
        <v>63.3</v>
      </c>
      <c r="AW94" s="18" t="str">
        <f t="shared" si="15"/>
        <v>+</v>
      </c>
      <c r="AX94" s="17">
        <v>59.7</v>
      </c>
      <c r="AY94" s="18" t="str">
        <f t="shared" si="16"/>
        <v>+</v>
      </c>
      <c r="AZ94" s="17">
        <v>52</v>
      </c>
      <c r="BA94" s="18" t="str">
        <f t="shared" si="17"/>
        <v>+</v>
      </c>
      <c r="BB94" s="17">
        <v>52.5</v>
      </c>
      <c r="BC94" s="18" t="str">
        <f t="shared" si="22"/>
        <v>+</v>
      </c>
      <c r="BD94" s="17">
        <v>64.5</v>
      </c>
      <c r="BE94" s="18" t="str">
        <f t="shared" si="18"/>
        <v>+</v>
      </c>
      <c r="BF94" s="17">
        <v>51.5</v>
      </c>
      <c r="BG94" s="18" t="str">
        <f t="shared" si="24"/>
        <v>+</v>
      </c>
      <c r="BH94" s="17">
        <v>69.7</v>
      </c>
      <c r="BI94" s="18" t="str">
        <f t="shared" si="19"/>
        <v>+</v>
      </c>
      <c r="BJ94" s="17">
        <v>57.5</v>
      </c>
      <c r="BK94" s="18" t="str">
        <f t="shared" si="20"/>
        <v>+</v>
      </c>
      <c r="BL94" s="17">
        <v>52.5</v>
      </c>
      <c r="BM94" s="18" t="str">
        <f t="shared" si="21"/>
        <v>-</v>
      </c>
    </row>
    <row r="95" spans="1:65" x14ac:dyDescent="0.25">
      <c r="A95" s="79">
        <v>38473</v>
      </c>
      <c r="B95" s="75"/>
      <c r="C95" s="76">
        <v>58.6</v>
      </c>
      <c r="D95" s="74">
        <v>57.5</v>
      </c>
      <c r="E95" s="76">
        <v>53.3</v>
      </c>
      <c r="F95" s="75">
        <v>54.5</v>
      </c>
      <c r="G95" s="76">
        <v>53</v>
      </c>
      <c r="H95" s="74">
        <v>60.5</v>
      </c>
      <c r="I95" s="76">
        <v>54</v>
      </c>
      <c r="J95" s="74">
        <v>62.4</v>
      </c>
      <c r="K95" s="76">
        <v>58.5</v>
      </c>
      <c r="L95" s="75">
        <v>51.5</v>
      </c>
      <c r="X95" s="15">
        <v>38443</v>
      </c>
      <c r="Y95">
        <v>1156.849976</v>
      </c>
      <c r="Z95" s="14">
        <f t="shared" si="23"/>
        <v>-2.0108581881679344E-2</v>
      </c>
      <c r="AA95" s="14">
        <f t="shared" si="25"/>
        <v>4.4748419405154408E-2</v>
      </c>
      <c r="AQ95" s="16">
        <v>38443</v>
      </c>
      <c r="AR95" s="17"/>
      <c r="AS95" s="17"/>
      <c r="AT95" s="76">
        <v>61.3</v>
      </c>
      <c r="AU95" s="18" t="str">
        <f t="shared" si="14"/>
        <v>-</v>
      </c>
      <c r="AV95" s="17">
        <v>60.5</v>
      </c>
      <c r="AW95" s="18" t="str">
        <f t="shared" si="15"/>
        <v>-</v>
      </c>
      <c r="AX95" s="17">
        <v>57.2</v>
      </c>
      <c r="AY95" s="18" t="str">
        <f t="shared" si="16"/>
        <v>-</v>
      </c>
      <c r="AZ95" s="17">
        <v>52.5</v>
      </c>
      <c r="BA95" s="18" t="str">
        <f t="shared" si="17"/>
        <v>+</v>
      </c>
      <c r="BB95" s="17">
        <v>53</v>
      </c>
      <c r="BC95" s="18" t="str">
        <f t="shared" si="22"/>
        <v>+</v>
      </c>
      <c r="BD95" s="17">
        <v>64.5</v>
      </c>
      <c r="BE95" s="18" t="str">
        <f t="shared" si="18"/>
        <v>+</v>
      </c>
      <c r="BF95" s="17">
        <v>56.5</v>
      </c>
      <c r="BG95" s="18" t="str">
        <f t="shared" si="24"/>
        <v>+</v>
      </c>
      <c r="BH95" s="17">
        <v>65.599999999999994</v>
      </c>
      <c r="BI95" s="18" t="str">
        <f t="shared" si="19"/>
        <v>-</v>
      </c>
      <c r="BJ95" s="17">
        <v>59</v>
      </c>
      <c r="BK95" s="18" t="str">
        <f t="shared" si="20"/>
        <v>+</v>
      </c>
      <c r="BL95" s="17">
        <v>56</v>
      </c>
      <c r="BM95" s="18" t="str">
        <f t="shared" si="21"/>
        <v>+</v>
      </c>
    </row>
    <row r="96" spans="1:65" x14ac:dyDescent="0.25">
      <c r="A96" s="79">
        <v>38504</v>
      </c>
      <c r="B96" s="75"/>
      <c r="C96" s="76">
        <v>57.5</v>
      </c>
      <c r="D96" s="74">
        <v>58.2</v>
      </c>
      <c r="E96" s="76">
        <v>51.8</v>
      </c>
      <c r="F96" s="75">
        <v>51.5</v>
      </c>
      <c r="G96" s="76">
        <v>53.5</v>
      </c>
      <c r="H96" s="74">
        <v>63</v>
      </c>
      <c r="I96" s="76">
        <v>56.5</v>
      </c>
      <c r="J96" s="74">
        <v>57.6</v>
      </c>
      <c r="K96" s="76">
        <v>57.5</v>
      </c>
      <c r="L96" s="75">
        <v>52.5</v>
      </c>
      <c r="X96" s="15">
        <v>38473</v>
      </c>
      <c r="Y96">
        <v>1191.5</v>
      </c>
      <c r="Z96" s="14">
        <f t="shared" si="23"/>
        <v>2.9952046262565708E-2</v>
      </c>
      <c r="AA96" s="14">
        <f t="shared" si="25"/>
        <v>6.3193723977887514E-2</v>
      </c>
      <c r="AQ96" s="16">
        <v>38473</v>
      </c>
      <c r="AR96" s="17"/>
      <c r="AS96" s="17"/>
      <c r="AT96" s="76">
        <v>58.6</v>
      </c>
      <c r="AU96" s="18" t="str">
        <f t="shared" si="14"/>
        <v>-</v>
      </c>
      <c r="AV96" s="17">
        <v>57.5</v>
      </c>
      <c r="AW96" s="18" t="str">
        <f t="shared" si="15"/>
        <v>-</v>
      </c>
      <c r="AX96" s="17">
        <v>53.3</v>
      </c>
      <c r="AY96" s="18" t="str">
        <f t="shared" si="16"/>
        <v>-</v>
      </c>
      <c r="AZ96" s="17">
        <v>54.5</v>
      </c>
      <c r="BA96" s="18" t="str">
        <f t="shared" si="17"/>
        <v>+</v>
      </c>
      <c r="BB96" s="17">
        <v>53</v>
      </c>
      <c r="BC96" s="18" t="str">
        <f t="shared" si="22"/>
        <v>+</v>
      </c>
      <c r="BD96" s="17">
        <v>60.5</v>
      </c>
      <c r="BE96" s="18" t="str">
        <f t="shared" si="18"/>
        <v>-</v>
      </c>
      <c r="BF96" s="17">
        <v>54</v>
      </c>
      <c r="BG96" s="18" t="str">
        <f t="shared" si="24"/>
        <v>-</v>
      </c>
      <c r="BH96" s="17">
        <v>62.4</v>
      </c>
      <c r="BI96" s="18" t="str">
        <f t="shared" si="19"/>
        <v>-</v>
      </c>
      <c r="BJ96" s="17">
        <v>58.5</v>
      </c>
      <c r="BK96" s="18" t="str">
        <f t="shared" si="20"/>
        <v>-</v>
      </c>
      <c r="BL96" s="17">
        <v>51.5</v>
      </c>
      <c r="BM96" s="18" t="str">
        <f t="shared" si="21"/>
        <v>-</v>
      </c>
    </row>
    <row r="97" spans="1:65" x14ac:dyDescent="0.25">
      <c r="A97" s="79">
        <v>38534</v>
      </c>
      <c r="B97" s="75"/>
      <c r="C97" s="76">
        <v>60.7</v>
      </c>
      <c r="D97" s="74">
        <v>59.2</v>
      </c>
      <c r="E97" s="76">
        <v>55.8</v>
      </c>
      <c r="F97" s="75">
        <v>52</v>
      </c>
      <c r="G97" s="76">
        <v>56.5</v>
      </c>
      <c r="H97" s="74">
        <v>64.5</v>
      </c>
      <c r="I97" s="76">
        <v>52.5</v>
      </c>
      <c r="J97" s="74">
        <v>58.4</v>
      </c>
      <c r="K97" s="76">
        <v>58.5</v>
      </c>
      <c r="L97" s="75">
        <v>62</v>
      </c>
      <c r="X97" s="15">
        <v>38504</v>
      </c>
      <c r="Y97">
        <v>1191.329956</v>
      </c>
      <c r="Z97" s="14">
        <f t="shared" si="23"/>
        <v>-1.4271422576580921E-4</v>
      </c>
      <c r="AA97" s="14">
        <f t="shared" si="25"/>
        <v>4.4256855917335594E-2</v>
      </c>
      <c r="AQ97" s="16">
        <v>38504</v>
      </c>
      <c r="AR97" s="17"/>
      <c r="AS97" s="17"/>
      <c r="AT97" s="76">
        <v>57.5</v>
      </c>
      <c r="AU97" s="18" t="str">
        <f t="shared" si="14"/>
        <v>-</v>
      </c>
      <c r="AV97" s="17">
        <v>58.2</v>
      </c>
      <c r="AW97" s="18" t="str">
        <f t="shared" si="15"/>
        <v>+</v>
      </c>
      <c r="AX97" s="17">
        <v>51.8</v>
      </c>
      <c r="AY97" s="18" t="str">
        <f t="shared" si="16"/>
        <v>-</v>
      </c>
      <c r="AZ97" s="17">
        <v>51.5</v>
      </c>
      <c r="BA97" s="18" t="str">
        <f t="shared" si="17"/>
        <v>-</v>
      </c>
      <c r="BB97" s="17">
        <v>53.5</v>
      </c>
      <c r="BC97" s="18" t="str">
        <f t="shared" si="22"/>
        <v>+</v>
      </c>
      <c r="BD97" s="17">
        <v>63</v>
      </c>
      <c r="BE97" s="18" t="str">
        <f t="shared" si="18"/>
        <v>+</v>
      </c>
      <c r="BF97" s="17">
        <v>56.5</v>
      </c>
      <c r="BG97" s="18" t="str">
        <f t="shared" si="24"/>
        <v>+</v>
      </c>
      <c r="BH97" s="17">
        <v>57.6</v>
      </c>
      <c r="BI97" s="18" t="str">
        <f t="shared" si="19"/>
        <v>-</v>
      </c>
      <c r="BJ97" s="17">
        <v>57.5</v>
      </c>
      <c r="BK97" s="18" t="str">
        <f t="shared" si="20"/>
        <v>-</v>
      </c>
      <c r="BL97" s="17">
        <v>52.5</v>
      </c>
      <c r="BM97" s="18" t="str">
        <f t="shared" si="21"/>
        <v>+</v>
      </c>
    </row>
    <row r="98" spans="1:65" x14ac:dyDescent="0.25">
      <c r="A98" s="79">
        <v>38565</v>
      </c>
      <c r="B98" s="75"/>
      <c r="C98" s="76">
        <v>61.3</v>
      </c>
      <c r="D98" s="74">
        <v>64.400000000000006</v>
      </c>
      <c r="E98" s="76">
        <v>55.1</v>
      </c>
      <c r="F98" s="75">
        <v>52.5</v>
      </c>
      <c r="G98" s="76">
        <v>57</v>
      </c>
      <c r="H98" s="74">
        <v>64</v>
      </c>
      <c r="I98" s="76">
        <v>53.5</v>
      </c>
      <c r="J98" s="74">
        <v>65.8</v>
      </c>
      <c r="K98" s="76">
        <v>62</v>
      </c>
      <c r="L98" s="75">
        <v>50</v>
      </c>
      <c r="X98" s="15">
        <v>38534</v>
      </c>
      <c r="Y98">
        <v>1234.1800539999999</v>
      </c>
      <c r="Z98" s="14">
        <f t="shared" si="23"/>
        <v>3.5968287193812398E-2</v>
      </c>
      <c r="AA98" s="14">
        <f t="shared" si="25"/>
        <v>0.12023026402958792</v>
      </c>
      <c r="AQ98" s="16">
        <v>38534</v>
      </c>
      <c r="AR98" s="17"/>
      <c r="AS98" s="17"/>
      <c r="AT98" s="76">
        <v>60.7</v>
      </c>
      <c r="AU98" s="18" t="str">
        <f t="shared" si="14"/>
        <v>+</v>
      </c>
      <c r="AV98" s="17">
        <v>59.2</v>
      </c>
      <c r="AW98" s="18" t="str">
        <f t="shared" si="15"/>
        <v>+</v>
      </c>
      <c r="AX98" s="17">
        <v>55.8</v>
      </c>
      <c r="AY98" s="18" t="str">
        <f t="shared" si="16"/>
        <v>+</v>
      </c>
      <c r="AZ98" s="17">
        <v>52</v>
      </c>
      <c r="BA98" s="18" t="str">
        <f t="shared" si="17"/>
        <v>+</v>
      </c>
      <c r="BB98" s="17">
        <v>56.5</v>
      </c>
      <c r="BC98" s="18" t="str">
        <f t="shared" si="22"/>
        <v>+</v>
      </c>
      <c r="BD98" s="17">
        <v>64.5</v>
      </c>
      <c r="BE98" s="18" t="str">
        <f t="shared" si="18"/>
        <v>+</v>
      </c>
      <c r="BF98" s="17">
        <v>52.5</v>
      </c>
      <c r="BG98" s="18" t="str">
        <f t="shared" si="24"/>
        <v>-</v>
      </c>
      <c r="BH98" s="17">
        <v>58.4</v>
      </c>
      <c r="BI98" s="18" t="str">
        <f t="shared" si="19"/>
        <v>+</v>
      </c>
      <c r="BJ98" s="17">
        <v>58.5</v>
      </c>
      <c r="BK98" s="18" t="str">
        <f t="shared" si="20"/>
        <v>+</v>
      </c>
      <c r="BL98" s="17">
        <v>62</v>
      </c>
      <c r="BM98" s="18" t="str">
        <f t="shared" si="21"/>
        <v>+</v>
      </c>
    </row>
    <row r="99" spans="1:65" x14ac:dyDescent="0.25">
      <c r="A99" s="79">
        <v>38596</v>
      </c>
      <c r="B99" s="75"/>
      <c r="C99" s="76">
        <v>64.8</v>
      </c>
      <c r="D99" s="74">
        <v>65.3</v>
      </c>
      <c r="E99" s="76">
        <v>60.2</v>
      </c>
      <c r="F99" s="75">
        <v>53.5</v>
      </c>
      <c r="G99" s="76">
        <v>55</v>
      </c>
      <c r="H99" s="74">
        <v>67</v>
      </c>
      <c r="I99" s="76">
        <v>52</v>
      </c>
      <c r="J99" s="74">
        <v>66.099999999999994</v>
      </c>
      <c r="K99" s="76">
        <v>61.5</v>
      </c>
      <c r="L99" s="75">
        <v>53.5</v>
      </c>
      <c r="X99" s="15">
        <v>38565</v>
      </c>
      <c r="Y99">
        <v>1220.329956</v>
      </c>
      <c r="Z99" s="14">
        <f t="shared" si="23"/>
        <v>-1.1222104874496611E-2</v>
      </c>
      <c r="AA99" s="14">
        <f t="shared" si="25"/>
        <v>0.10513110107522913</v>
      </c>
      <c r="AQ99" s="16">
        <v>38565</v>
      </c>
      <c r="AR99" s="17"/>
      <c r="AS99" s="17"/>
      <c r="AT99" s="76">
        <v>61.3</v>
      </c>
      <c r="AU99" s="18" t="str">
        <f t="shared" si="14"/>
        <v>+</v>
      </c>
      <c r="AV99" s="17">
        <v>64.400000000000006</v>
      </c>
      <c r="AW99" s="18" t="str">
        <f t="shared" si="15"/>
        <v>+</v>
      </c>
      <c r="AX99" s="17">
        <v>55.1</v>
      </c>
      <c r="AY99" s="18" t="str">
        <f t="shared" si="16"/>
        <v>-</v>
      </c>
      <c r="AZ99" s="17">
        <v>52.5</v>
      </c>
      <c r="BA99" s="18" t="str">
        <f t="shared" si="17"/>
        <v>+</v>
      </c>
      <c r="BB99" s="17">
        <v>57</v>
      </c>
      <c r="BC99" s="18" t="str">
        <f t="shared" si="22"/>
        <v>+</v>
      </c>
      <c r="BD99" s="17">
        <v>64</v>
      </c>
      <c r="BE99" s="18" t="str">
        <f t="shared" si="18"/>
        <v>-</v>
      </c>
      <c r="BF99" s="17">
        <v>53.5</v>
      </c>
      <c r="BG99" s="18" t="str">
        <f t="shared" si="24"/>
        <v>+</v>
      </c>
      <c r="BH99" s="17">
        <v>65.8</v>
      </c>
      <c r="BI99" s="18" t="str">
        <f t="shared" si="19"/>
        <v>+</v>
      </c>
      <c r="BJ99" s="17">
        <v>62</v>
      </c>
      <c r="BK99" s="18" t="str">
        <f t="shared" si="20"/>
        <v>+</v>
      </c>
      <c r="BL99" s="17">
        <v>50</v>
      </c>
      <c r="BM99" s="18" t="str">
        <f t="shared" si="21"/>
        <v>-</v>
      </c>
    </row>
    <row r="100" spans="1:65" x14ac:dyDescent="0.25">
      <c r="A100" s="79">
        <v>38626</v>
      </c>
      <c r="B100" s="75"/>
      <c r="C100" s="76">
        <v>55.2</v>
      </c>
      <c r="D100" s="74">
        <v>56.2</v>
      </c>
      <c r="E100" s="76">
        <v>55.4</v>
      </c>
      <c r="F100" s="75">
        <v>50</v>
      </c>
      <c r="G100" s="76">
        <v>56</v>
      </c>
      <c r="H100" s="74">
        <v>64</v>
      </c>
      <c r="I100" s="76">
        <v>52</v>
      </c>
      <c r="J100" s="74">
        <v>83.5</v>
      </c>
      <c r="K100" s="76">
        <v>58.5</v>
      </c>
      <c r="L100" s="75">
        <v>63.5</v>
      </c>
      <c r="X100" s="15">
        <v>38596</v>
      </c>
      <c r="Y100">
        <v>1228.8100589999999</v>
      </c>
      <c r="Z100" s="14">
        <f t="shared" si="23"/>
        <v>6.9490246947603992E-3</v>
      </c>
      <c r="AA100" s="14">
        <f t="shared" si="25"/>
        <v>0.10248713193259675</v>
      </c>
      <c r="AQ100" s="16">
        <v>38596</v>
      </c>
      <c r="AR100" s="17"/>
      <c r="AS100" s="17"/>
      <c r="AT100" s="76">
        <v>64.8</v>
      </c>
      <c r="AU100" s="18" t="str">
        <f t="shared" si="14"/>
        <v>+</v>
      </c>
      <c r="AV100" s="17">
        <v>65.3</v>
      </c>
      <c r="AW100" s="18" t="str">
        <f t="shared" si="15"/>
        <v>+</v>
      </c>
      <c r="AX100" s="17">
        <v>60.2</v>
      </c>
      <c r="AY100" s="18" t="str">
        <f t="shared" si="16"/>
        <v>+</v>
      </c>
      <c r="AZ100" s="17">
        <v>53.5</v>
      </c>
      <c r="BA100" s="18" t="str">
        <f t="shared" si="17"/>
        <v>+</v>
      </c>
      <c r="BB100" s="17">
        <v>55</v>
      </c>
      <c r="BC100" s="18" t="str">
        <f t="shared" si="22"/>
        <v>-</v>
      </c>
      <c r="BD100" s="17">
        <v>67</v>
      </c>
      <c r="BE100" s="18" t="str">
        <f t="shared" si="18"/>
        <v>+</v>
      </c>
      <c r="BF100" s="17">
        <v>52</v>
      </c>
      <c r="BG100" s="18" t="str">
        <f t="shared" si="24"/>
        <v>-</v>
      </c>
      <c r="BH100" s="17">
        <v>66.099999999999994</v>
      </c>
      <c r="BI100" s="18" t="str">
        <f t="shared" si="19"/>
        <v>+</v>
      </c>
      <c r="BJ100" s="17">
        <v>61.5</v>
      </c>
      <c r="BK100" s="18" t="str">
        <f t="shared" si="20"/>
        <v>-</v>
      </c>
      <c r="BL100" s="17">
        <v>53.5</v>
      </c>
      <c r="BM100" s="18" t="str">
        <f t="shared" si="21"/>
        <v>+</v>
      </c>
    </row>
    <row r="101" spans="1:65" x14ac:dyDescent="0.25">
      <c r="A101" s="79">
        <v>38657</v>
      </c>
      <c r="B101" s="75"/>
      <c r="C101" s="76">
        <v>59.2</v>
      </c>
      <c r="D101" s="74">
        <v>57.5</v>
      </c>
      <c r="E101" s="76">
        <v>54.2</v>
      </c>
      <c r="F101" s="75">
        <v>50</v>
      </c>
      <c r="G101" s="76">
        <v>58.5</v>
      </c>
      <c r="H101" s="74">
        <v>55</v>
      </c>
      <c r="I101" s="76">
        <v>55</v>
      </c>
      <c r="J101" s="74">
        <v>79.2</v>
      </c>
      <c r="K101" s="76">
        <v>53.5</v>
      </c>
      <c r="L101" s="75">
        <v>55</v>
      </c>
      <c r="X101" s="15">
        <v>38626</v>
      </c>
      <c r="Y101">
        <v>1207.01001</v>
      </c>
      <c r="Z101" s="14">
        <f t="shared" si="23"/>
        <v>-1.7740780066319385E-2</v>
      </c>
      <c r="AA101" s="14">
        <f t="shared" si="25"/>
        <v>6.7961477906664597E-2</v>
      </c>
      <c r="AQ101" s="16">
        <v>38626</v>
      </c>
      <c r="AR101" s="17"/>
      <c r="AS101" s="17"/>
      <c r="AT101" s="76">
        <v>55.2</v>
      </c>
      <c r="AU101" s="18" t="str">
        <f t="shared" si="14"/>
        <v>-</v>
      </c>
      <c r="AV101" s="17">
        <v>56.2</v>
      </c>
      <c r="AW101" s="18" t="str">
        <f t="shared" si="15"/>
        <v>-</v>
      </c>
      <c r="AX101" s="17">
        <v>55.4</v>
      </c>
      <c r="AY101" s="18" t="str">
        <f t="shared" si="16"/>
        <v>-</v>
      </c>
      <c r="AZ101" s="17">
        <v>50</v>
      </c>
      <c r="BA101" s="18" t="str">
        <f t="shared" si="17"/>
        <v>-</v>
      </c>
      <c r="BB101" s="17">
        <v>56</v>
      </c>
      <c r="BC101" s="18" t="str">
        <f t="shared" si="22"/>
        <v>+</v>
      </c>
      <c r="BD101" s="17">
        <v>64</v>
      </c>
      <c r="BE101" s="18" t="str">
        <f t="shared" si="18"/>
        <v>-</v>
      </c>
      <c r="BF101" s="17">
        <v>52</v>
      </c>
      <c r="BG101" s="18" t="str">
        <f t="shared" si="24"/>
        <v>+</v>
      </c>
      <c r="BH101" s="17">
        <v>83.5</v>
      </c>
      <c r="BI101" s="18" t="str">
        <f t="shared" si="19"/>
        <v>+</v>
      </c>
      <c r="BJ101" s="17">
        <v>58.5</v>
      </c>
      <c r="BK101" s="18" t="str">
        <f t="shared" si="20"/>
        <v>-</v>
      </c>
      <c r="BL101" s="17">
        <v>63.5</v>
      </c>
      <c r="BM101" s="18" t="str">
        <f t="shared" si="21"/>
        <v>+</v>
      </c>
    </row>
    <row r="102" spans="1:65" x14ac:dyDescent="0.25">
      <c r="A102" s="79">
        <v>38687</v>
      </c>
      <c r="B102" s="75"/>
      <c r="C102" s="76">
        <v>59.2</v>
      </c>
      <c r="D102" s="74">
        <v>59.6</v>
      </c>
      <c r="E102" s="76">
        <v>56.9</v>
      </c>
      <c r="F102" s="75">
        <v>54</v>
      </c>
      <c r="G102" s="76">
        <v>60.5</v>
      </c>
      <c r="H102" s="74">
        <v>60</v>
      </c>
      <c r="I102" s="76">
        <v>54</v>
      </c>
      <c r="J102" s="74">
        <v>72.599999999999994</v>
      </c>
      <c r="K102" s="76">
        <v>56.5</v>
      </c>
      <c r="L102" s="75">
        <v>54.5</v>
      </c>
      <c r="X102" s="15">
        <v>38657</v>
      </c>
      <c r="Y102">
        <v>1249.4799800000001</v>
      </c>
      <c r="Z102" s="14">
        <f t="shared" si="23"/>
        <v>3.518609592972647E-2</v>
      </c>
      <c r="AA102" s="14">
        <f t="shared" si="25"/>
        <v>6.4456251793833463E-2</v>
      </c>
      <c r="AQ102" s="16">
        <v>38657</v>
      </c>
      <c r="AR102" s="17"/>
      <c r="AS102" s="17"/>
      <c r="AT102" s="76">
        <v>59.2</v>
      </c>
      <c r="AU102" s="18" t="str">
        <f t="shared" si="14"/>
        <v>+</v>
      </c>
      <c r="AV102" s="17">
        <v>57.5</v>
      </c>
      <c r="AW102" s="18" t="str">
        <f t="shared" si="15"/>
        <v>+</v>
      </c>
      <c r="AX102" s="17">
        <v>54.2</v>
      </c>
      <c r="AY102" s="18" t="str">
        <f t="shared" si="16"/>
        <v>-</v>
      </c>
      <c r="AZ102" s="17">
        <v>50</v>
      </c>
      <c r="BA102" s="18" t="str">
        <f t="shared" si="17"/>
        <v>+</v>
      </c>
      <c r="BB102" s="17">
        <v>58.5</v>
      </c>
      <c r="BC102" s="18" t="str">
        <f t="shared" si="22"/>
        <v>+</v>
      </c>
      <c r="BD102" s="17">
        <v>55</v>
      </c>
      <c r="BE102" s="18" t="str">
        <f t="shared" si="18"/>
        <v>-</v>
      </c>
      <c r="BF102" s="17">
        <v>55</v>
      </c>
      <c r="BG102" s="18" t="str">
        <f t="shared" si="24"/>
        <v>+</v>
      </c>
      <c r="BH102" s="17">
        <v>79.2</v>
      </c>
      <c r="BI102" s="18" t="str">
        <f t="shared" si="19"/>
        <v>-</v>
      </c>
      <c r="BJ102" s="17">
        <v>53.5</v>
      </c>
      <c r="BK102" s="18" t="str">
        <f t="shared" si="20"/>
        <v>-</v>
      </c>
      <c r="BL102" s="17">
        <v>55</v>
      </c>
      <c r="BM102" s="18" t="str">
        <f t="shared" si="21"/>
        <v>-</v>
      </c>
    </row>
    <row r="103" spans="1:65" x14ac:dyDescent="0.25">
      <c r="A103" s="79">
        <v>38718</v>
      </c>
      <c r="B103" s="75"/>
      <c r="C103" s="76">
        <v>60.1</v>
      </c>
      <c r="D103" s="74">
        <v>62.8</v>
      </c>
      <c r="E103" s="76">
        <v>56.4</v>
      </c>
      <c r="F103" s="75">
        <v>56</v>
      </c>
      <c r="G103" s="76">
        <v>56.5</v>
      </c>
      <c r="H103" s="74">
        <v>59</v>
      </c>
      <c r="I103" s="76">
        <v>54</v>
      </c>
      <c r="J103" s="74">
        <v>68.900000000000006</v>
      </c>
      <c r="K103" s="76">
        <v>56.5</v>
      </c>
      <c r="L103" s="75">
        <v>57</v>
      </c>
      <c r="X103" s="15">
        <v>38687</v>
      </c>
      <c r="Y103">
        <v>1248.290039</v>
      </c>
      <c r="Z103" s="14">
        <f t="shared" si="23"/>
        <v>-9.5234899241850176E-4</v>
      </c>
      <c r="AA103" s="14">
        <f t="shared" si="25"/>
        <v>3.001022648322501E-2</v>
      </c>
      <c r="AQ103" s="16">
        <v>38687</v>
      </c>
      <c r="AR103" s="17"/>
      <c r="AS103" s="17"/>
      <c r="AT103" s="76">
        <v>59.2</v>
      </c>
      <c r="AU103" s="18" t="str">
        <f t="shared" si="14"/>
        <v>+</v>
      </c>
      <c r="AV103" s="17">
        <v>59.6</v>
      </c>
      <c r="AW103" s="18" t="str">
        <f t="shared" si="15"/>
        <v>+</v>
      </c>
      <c r="AX103" s="17">
        <v>56.9</v>
      </c>
      <c r="AY103" s="18" t="str">
        <f t="shared" si="16"/>
        <v>+</v>
      </c>
      <c r="AZ103" s="17">
        <v>54</v>
      </c>
      <c r="BA103" s="18" t="str">
        <f t="shared" si="17"/>
        <v>+</v>
      </c>
      <c r="BB103" s="17">
        <v>60.5</v>
      </c>
      <c r="BC103" s="18" t="str">
        <f t="shared" si="22"/>
        <v>+</v>
      </c>
      <c r="BD103" s="17">
        <v>60</v>
      </c>
      <c r="BE103" s="18" t="str">
        <f t="shared" si="18"/>
        <v>+</v>
      </c>
      <c r="BF103" s="17">
        <v>54</v>
      </c>
      <c r="BG103" s="18" t="str">
        <f t="shared" si="24"/>
        <v>-</v>
      </c>
      <c r="BH103" s="17">
        <v>72.599999999999994</v>
      </c>
      <c r="BI103" s="18" t="str">
        <f t="shared" si="19"/>
        <v>-</v>
      </c>
      <c r="BJ103" s="17">
        <v>56.5</v>
      </c>
      <c r="BK103" s="18" t="str">
        <f t="shared" si="20"/>
        <v>+</v>
      </c>
      <c r="BL103" s="17">
        <v>54.5</v>
      </c>
      <c r="BM103" s="18" t="str">
        <f t="shared" si="21"/>
        <v>-</v>
      </c>
    </row>
    <row r="104" spans="1:65" x14ac:dyDescent="0.25">
      <c r="A104" s="79">
        <v>38749</v>
      </c>
      <c r="B104" s="75"/>
      <c r="C104" s="76">
        <v>58.6</v>
      </c>
      <c r="D104" s="74">
        <v>57.4</v>
      </c>
      <c r="E104" s="76">
        <v>54.5</v>
      </c>
      <c r="F104" s="75">
        <v>55</v>
      </c>
      <c r="G104" s="76">
        <v>54.5</v>
      </c>
      <c r="H104" s="74">
        <v>63</v>
      </c>
      <c r="I104" s="76">
        <v>52.5</v>
      </c>
      <c r="J104" s="74">
        <v>69.900000000000006</v>
      </c>
      <c r="K104" s="76">
        <v>49.5</v>
      </c>
      <c r="L104" s="75">
        <v>61.5</v>
      </c>
      <c r="X104" s="15">
        <v>38718</v>
      </c>
      <c r="Y104">
        <v>1280.079956</v>
      </c>
      <c r="Z104" s="14">
        <f t="shared" si="23"/>
        <v>2.5466771348641722E-2</v>
      </c>
      <c r="AA104" s="14">
        <f t="shared" si="25"/>
        <v>8.3647205403553804E-2</v>
      </c>
      <c r="AQ104" s="16">
        <v>38718</v>
      </c>
      <c r="AR104" s="17"/>
      <c r="AS104" s="17"/>
      <c r="AT104" s="76">
        <v>60.1</v>
      </c>
      <c r="AU104" s="18" t="str">
        <f t="shared" si="14"/>
        <v>+</v>
      </c>
      <c r="AV104" s="17">
        <v>62.8</v>
      </c>
      <c r="AW104" s="18" t="str">
        <f t="shared" si="15"/>
        <v>+</v>
      </c>
      <c r="AX104" s="17">
        <v>56.4</v>
      </c>
      <c r="AY104" s="18" t="str">
        <f t="shared" si="16"/>
        <v>-</v>
      </c>
      <c r="AZ104" s="17">
        <v>56</v>
      </c>
      <c r="BA104" s="18" t="str">
        <f t="shared" si="17"/>
        <v>+</v>
      </c>
      <c r="BB104" s="17">
        <v>56.5</v>
      </c>
      <c r="BC104" s="18" t="str">
        <f t="shared" si="22"/>
        <v>-</v>
      </c>
      <c r="BD104" s="17">
        <v>59</v>
      </c>
      <c r="BE104" s="18" t="str">
        <f t="shared" si="18"/>
        <v>-</v>
      </c>
      <c r="BF104" s="17">
        <v>54</v>
      </c>
      <c r="BG104" s="18" t="str">
        <f t="shared" si="24"/>
        <v>+</v>
      </c>
      <c r="BH104" s="17">
        <v>68.900000000000006</v>
      </c>
      <c r="BI104" s="18" t="str">
        <f t="shared" si="19"/>
        <v>-</v>
      </c>
      <c r="BJ104" s="17">
        <v>56.5</v>
      </c>
      <c r="BK104" s="18" t="str">
        <f t="shared" si="20"/>
        <v>+</v>
      </c>
      <c r="BL104" s="17">
        <v>57</v>
      </c>
      <c r="BM104" s="18" t="str">
        <f t="shared" si="21"/>
        <v>+</v>
      </c>
    </row>
    <row r="105" spans="1:65" x14ac:dyDescent="0.25">
      <c r="A105" s="79">
        <v>38777</v>
      </c>
      <c r="B105" s="75"/>
      <c r="C105" s="76">
        <v>61.8</v>
      </c>
      <c r="D105" s="74">
        <v>57.8</v>
      </c>
      <c r="E105" s="76">
        <v>58.1</v>
      </c>
      <c r="F105" s="75">
        <v>53</v>
      </c>
      <c r="G105" s="76">
        <v>52.5</v>
      </c>
      <c r="H105" s="74">
        <v>63.5</v>
      </c>
      <c r="I105" s="76">
        <v>54</v>
      </c>
      <c r="J105" s="74">
        <v>67.8</v>
      </c>
      <c r="K105" s="76">
        <v>55</v>
      </c>
      <c r="L105" s="75">
        <v>58</v>
      </c>
      <c r="X105" s="15">
        <v>38749</v>
      </c>
      <c r="Y105">
        <v>1280.660034</v>
      </c>
      <c r="Z105" s="14">
        <f t="shared" si="23"/>
        <v>4.5315763072534016E-4</v>
      </c>
      <c r="AA105" s="14">
        <f t="shared" si="25"/>
        <v>6.4024642353432568E-2</v>
      </c>
      <c r="AQ105" s="16">
        <v>38749</v>
      </c>
      <c r="AR105" s="17"/>
      <c r="AS105" s="17"/>
      <c r="AT105" s="76">
        <v>58.6</v>
      </c>
      <c r="AU105" s="18" t="str">
        <f t="shared" si="14"/>
        <v>-</v>
      </c>
      <c r="AV105" s="17">
        <v>57.4</v>
      </c>
      <c r="AW105" s="18" t="str">
        <f t="shared" si="15"/>
        <v>-</v>
      </c>
      <c r="AX105" s="17">
        <v>54.5</v>
      </c>
      <c r="AY105" s="18" t="str">
        <f t="shared" si="16"/>
        <v>-</v>
      </c>
      <c r="AZ105" s="17">
        <v>55</v>
      </c>
      <c r="BA105" s="18" t="str">
        <f t="shared" si="17"/>
        <v>-</v>
      </c>
      <c r="BB105" s="17">
        <v>54.5</v>
      </c>
      <c r="BC105" s="18" t="str">
        <f t="shared" si="22"/>
        <v>-</v>
      </c>
      <c r="BD105" s="17">
        <v>63</v>
      </c>
      <c r="BE105" s="18" t="str">
        <f t="shared" si="18"/>
        <v>+</v>
      </c>
      <c r="BF105" s="17">
        <v>52.5</v>
      </c>
      <c r="BG105" s="18" t="str">
        <f t="shared" si="24"/>
        <v>-</v>
      </c>
      <c r="BH105" s="17">
        <v>69.900000000000006</v>
      </c>
      <c r="BI105" s="18" t="str">
        <f t="shared" si="19"/>
        <v>+</v>
      </c>
      <c r="BJ105" s="17">
        <v>49.5</v>
      </c>
      <c r="BK105" s="18" t="str">
        <f t="shared" si="20"/>
        <v>-</v>
      </c>
      <c r="BL105" s="17">
        <v>61.5</v>
      </c>
      <c r="BM105" s="18" t="str">
        <f t="shared" si="21"/>
        <v>+</v>
      </c>
    </row>
    <row r="106" spans="1:65" x14ac:dyDescent="0.25">
      <c r="A106" s="79">
        <v>38808</v>
      </c>
      <c r="B106" s="75"/>
      <c r="C106" s="76">
        <v>60</v>
      </c>
      <c r="D106" s="74">
        <v>58.6</v>
      </c>
      <c r="E106" s="76">
        <v>55.1</v>
      </c>
      <c r="F106" s="75">
        <v>54</v>
      </c>
      <c r="G106" s="76">
        <v>54</v>
      </c>
      <c r="H106" s="74">
        <v>63</v>
      </c>
      <c r="I106" s="76">
        <v>50.5</v>
      </c>
      <c r="J106" s="74">
        <v>60.1</v>
      </c>
      <c r="K106" s="76">
        <v>60.5</v>
      </c>
      <c r="L106" s="75">
        <v>60</v>
      </c>
      <c r="X106" s="15">
        <v>38777</v>
      </c>
      <c r="Y106">
        <v>1294.869995</v>
      </c>
      <c r="Z106" s="14">
        <f t="shared" si="23"/>
        <v>1.1095810459249501E-2</v>
      </c>
      <c r="AA106" s="14">
        <f t="shared" si="25"/>
        <v>9.6799085449791142E-2</v>
      </c>
      <c r="AQ106" s="16">
        <v>38777</v>
      </c>
      <c r="AR106" s="17"/>
      <c r="AS106" s="17"/>
      <c r="AT106" s="76">
        <v>61.8</v>
      </c>
      <c r="AU106" s="18" t="str">
        <f t="shared" si="14"/>
        <v>+</v>
      </c>
      <c r="AV106" s="17">
        <v>57.8</v>
      </c>
      <c r="AW106" s="18" t="str">
        <f t="shared" si="15"/>
        <v>+</v>
      </c>
      <c r="AX106" s="17">
        <v>58.1</v>
      </c>
      <c r="AY106" s="18" t="str">
        <f t="shared" si="16"/>
        <v>+</v>
      </c>
      <c r="AZ106" s="17">
        <v>53</v>
      </c>
      <c r="BA106" s="18" t="str">
        <f t="shared" si="17"/>
        <v>-</v>
      </c>
      <c r="BB106" s="17">
        <v>52.5</v>
      </c>
      <c r="BC106" s="18" t="str">
        <f t="shared" si="22"/>
        <v>-</v>
      </c>
      <c r="BD106" s="17">
        <v>63.5</v>
      </c>
      <c r="BE106" s="18" t="str">
        <f t="shared" si="18"/>
        <v>+</v>
      </c>
      <c r="BF106" s="17">
        <v>54</v>
      </c>
      <c r="BG106" s="18" t="str">
        <f t="shared" si="24"/>
        <v>+</v>
      </c>
      <c r="BH106" s="17">
        <v>67.8</v>
      </c>
      <c r="BI106" s="18" t="str">
        <f t="shared" si="19"/>
        <v>-</v>
      </c>
      <c r="BJ106" s="17">
        <v>55</v>
      </c>
      <c r="BK106" s="18" t="str">
        <f t="shared" si="20"/>
        <v>+</v>
      </c>
      <c r="BL106" s="17">
        <v>58</v>
      </c>
      <c r="BM106" s="18" t="str">
        <f t="shared" si="21"/>
        <v>-</v>
      </c>
    </row>
    <row r="107" spans="1:65" x14ac:dyDescent="0.25">
      <c r="A107" s="79">
        <v>38838</v>
      </c>
      <c r="B107" s="75"/>
      <c r="C107" s="76">
        <v>61.3</v>
      </c>
      <c r="D107" s="74">
        <v>61.1</v>
      </c>
      <c r="E107" s="76">
        <v>56.5</v>
      </c>
      <c r="F107" s="75">
        <v>59</v>
      </c>
      <c r="G107" s="76">
        <v>54.5</v>
      </c>
      <c r="H107" s="74">
        <v>60</v>
      </c>
      <c r="I107" s="76">
        <v>54</v>
      </c>
      <c r="J107" s="74">
        <v>68.5</v>
      </c>
      <c r="K107" s="76">
        <v>57</v>
      </c>
      <c r="L107" s="75">
        <v>63.5</v>
      </c>
      <c r="X107" s="15">
        <v>38808</v>
      </c>
      <c r="Y107">
        <v>1310.6099850000001</v>
      </c>
      <c r="Z107" s="14">
        <f t="shared" si="23"/>
        <v>1.215565273794149E-2</v>
      </c>
      <c r="AA107" s="14">
        <f t="shared" si="25"/>
        <v>0.13291266126974452</v>
      </c>
      <c r="AQ107" s="16">
        <v>38808</v>
      </c>
      <c r="AR107" s="17"/>
      <c r="AS107" s="17"/>
      <c r="AT107" s="76">
        <v>60</v>
      </c>
      <c r="AU107" s="18" t="str">
        <f t="shared" si="14"/>
        <v>-</v>
      </c>
      <c r="AV107" s="17">
        <v>58.6</v>
      </c>
      <c r="AW107" s="18" t="str">
        <f t="shared" si="15"/>
        <v>+</v>
      </c>
      <c r="AX107" s="17">
        <v>55.1</v>
      </c>
      <c r="AY107" s="18" t="str">
        <f t="shared" si="16"/>
        <v>-</v>
      </c>
      <c r="AZ107" s="17">
        <v>54</v>
      </c>
      <c r="BA107" s="18" t="str">
        <f t="shared" si="17"/>
        <v>+</v>
      </c>
      <c r="BB107" s="17">
        <v>54</v>
      </c>
      <c r="BC107" s="18" t="str">
        <f t="shared" si="22"/>
        <v>+</v>
      </c>
      <c r="BD107" s="17">
        <v>63</v>
      </c>
      <c r="BE107" s="18" t="str">
        <f t="shared" si="18"/>
        <v>-</v>
      </c>
      <c r="BF107" s="17">
        <v>50.5</v>
      </c>
      <c r="BG107" s="18" t="str">
        <f t="shared" si="24"/>
        <v>-</v>
      </c>
      <c r="BH107" s="17">
        <v>60.1</v>
      </c>
      <c r="BI107" s="18" t="str">
        <f t="shared" si="19"/>
        <v>-</v>
      </c>
      <c r="BJ107" s="17">
        <v>60.5</v>
      </c>
      <c r="BK107" s="18" t="str">
        <f t="shared" si="20"/>
        <v>+</v>
      </c>
      <c r="BL107" s="17">
        <v>60</v>
      </c>
      <c r="BM107" s="18" t="str">
        <f t="shared" si="21"/>
        <v>+</v>
      </c>
    </row>
    <row r="108" spans="1:65" x14ac:dyDescent="0.25">
      <c r="A108" s="79">
        <v>38869</v>
      </c>
      <c r="B108" s="75"/>
      <c r="C108" s="76">
        <v>58.1</v>
      </c>
      <c r="D108" s="74">
        <v>58.6</v>
      </c>
      <c r="E108" s="76">
        <v>54.6</v>
      </c>
      <c r="F108" s="75">
        <v>59</v>
      </c>
      <c r="G108" s="76">
        <v>56.5</v>
      </c>
      <c r="H108" s="74">
        <v>59</v>
      </c>
      <c r="I108" s="76">
        <v>52</v>
      </c>
      <c r="J108" s="74">
        <v>70.5</v>
      </c>
      <c r="K108" s="76">
        <v>58.5</v>
      </c>
      <c r="L108" s="75">
        <v>59.5</v>
      </c>
      <c r="X108" s="15">
        <v>38838</v>
      </c>
      <c r="Y108">
        <v>1270.089966</v>
      </c>
      <c r="Z108" s="14">
        <f t="shared" si="23"/>
        <v>-3.0916916141150906E-2</v>
      </c>
      <c r="AA108" s="14">
        <f t="shared" si="25"/>
        <v>6.5958846831724718E-2</v>
      </c>
      <c r="AQ108" s="16">
        <v>38838</v>
      </c>
      <c r="AR108" s="17"/>
      <c r="AS108" s="17"/>
      <c r="AT108" s="76">
        <v>61.3</v>
      </c>
      <c r="AU108" s="18" t="str">
        <f t="shared" si="14"/>
        <v>+</v>
      </c>
      <c r="AV108" s="17">
        <v>61.1</v>
      </c>
      <c r="AW108" s="18" t="str">
        <f t="shared" si="15"/>
        <v>+</v>
      </c>
      <c r="AX108" s="17">
        <v>56.5</v>
      </c>
      <c r="AY108" s="18" t="str">
        <f t="shared" si="16"/>
        <v>+</v>
      </c>
      <c r="AZ108" s="17">
        <v>59</v>
      </c>
      <c r="BA108" s="18" t="str">
        <f t="shared" si="17"/>
        <v>+</v>
      </c>
      <c r="BB108" s="17">
        <v>54.5</v>
      </c>
      <c r="BC108" s="18" t="str">
        <f t="shared" si="22"/>
        <v>+</v>
      </c>
      <c r="BD108" s="17">
        <v>60</v>
      </c>
      <c r="BE108" s="18" t="str">
        <f t="shared" si="18"/>
        <v>-</v>
      </c>
      <c r="BF108" s="17">
        <v>54</v>
      </c>
      <c r="BG108" s="18" t="str">
        <f t="shared" si="24"/>
        <v>+</v>
      </c>
      <c r="BH108" s="17">
        <v>68.5</v>
      </c>
      <c r="BI108" s="18" t="str">
        <f t="shared" si="19"/>
        <v>+</v>
      </c>
      <c r="BJ108" s="17">
        <v>57</v>
      </c>
      <c r="BK108" s="18" t="str">
        <f t="shared" si="20"/>
        <v>-</v>
      </c>
      <c r="BL108" s="17">
        <v>63.5</v>
      </c>
      <c r="BM108" s="18" t="str">
        <f t="shared" si="21"/>
        <v>+</v>
      </c>
    </row>
    <row r="109" spans="1:65" x14ac:dyDescent="0.25">
      <c r="A109" s="79">
        <v>38899</v>
      </c>
      <c r="B109" s="75"/>
      <c r="C109" s="76">
        <v>56.4</v>
      </c>
      <c r="D109" s="74">
        <v>57</v>
      </c>
      <c r="E109" s="76">
        <v>51.2</v>
      </c>
      <c r="F109" s="75">
        <v>51.5</v>
      </c>
      <c r="G109" s="76">
        <v>56</v>
      </c>
      <c r="H109" s="74">
        <v>63</v>
      </c>
      <c r="I109" s="76">
        <v>55</v>
      </c>
      <c r="J109" s="74">
        <v>69</v>
      </c>
      <c r="K109" s="76">
        <v>55.5</v>
      </c>
      <c r="L109" s="75">
        <v>64</v>
      </c>
      <c r="X109" s="15">
        <v>38869</v>
      </c>
      <c r="Y109">
        <v>1270.1999510000001</v>
      </c>
      <c r="Z109" s="14">
        <f t="shared" si="23"/>
        <v>8.659622778253766E-5</v>
      </c>
      <c r="AA109" s="14">
        <f t="shared" si="25"/>
        <v>6.6203317227758865E-2</v>
      </c>
      <c r="AQ109" s="16">
        <v>38869</v>
      </c>
      <c r="AR109" s="17"/>
      <c r="AS109" s="17"/>
      <c r="AT109" s="76">
        <v>58.1</v>
      </c>
      <c r="AU109" s="18" t="str">
        <f t="shared" ref="AU109:AU172" si="26">IF(OR(AT109&gt;AT108,AT109=AT108),"+","-")</f>
        <v>-</v>
      </c>
      <c r="AV109" s="17">
        <v>58.6</v>
      </c>
      <c r="AW109" s="18" t="str">
        <f t="shared" ref="AW109:AW172" si="27">IF(OR(AV109&gt;AV108,AV109=AV108),"+","-")</f>
        <v>-</v>
      </c>
      <c r="AX109" s="17">
        <v>54.6</v>
      </c>
      <c r="AY109" s="18" t="str">
        <f t="shared" ref="AY109:AY172" si="28">IF(OR(AX109&gt;AX108,AX109=AX108),"+","-")</f>
        <v>-</v>
      </c>
      <c r="AZ109" s="17">
        <v>59</v>
      </c>
      <c r="BA109" s="18" t="str">
        <f t="shared" ref="BA109:BA172" si="29">IF(OR(AZ109&gt;AZ108,AZ109=AZ108),"+","-")</f>
        <v>+</v>
      </c>
      <c r="BB109" s="17">
        <v>56.5</v>
      </c>
      <c r="BC109" s="18" t="str">
        <f t="shared" ref="BC109:BC172" si="30">IF(OR(BB109&gt;BB108,BB109=BB108),"+","-")</f>
        <v>+</v>
      </c>
      <c r="BD109" s="17">
        <v>59</v>
      </c>
      <c r="BE109" s="18" t="str">
        <f t="shared" ref="BE109:BE172" si="31">IF(OR(BD109&gt;BD108,BD109=BD108),"+","-")</f>
        <v>-</v>
      </c>
      <c r="BF109" s="17">
        <v>52</v>
      </c>
      <c r="BG109" s="18" t="str">
        <f t="shared" si="24"/>
        <v>-</v>
      </c>
      <c r="BH109" s="17">
        <v>70.5</v>
      </c>
      <c r="BI109" s="18" t="str">
        <f t="shared" ref="BI109:BI172" si="32">IF(OR(BH109&gt;BH108,BH109=BH108),"+","-")</f>
        <v>+</v>
      </c>
      <c r="BJ109" s="17">
        <v>58.5</v>
      </c>
      <c r="BK109" s="18" t="str">
        <f t="shared" ref="BK109:BK172" si="33">IF(OR(BJ109&gt;BJ108,BJ109=BJ108),"+","-")</f>
        <v>+</v>
      </c>
      <c r="BL109" s="17">
        <v>59.5</v>
      </c>
      <c r="BM109" s="18" t="str">
        <f t="shared" ref="BM109:BM172" si="34">IF(OR(BL109&gt;BL108,BL109=BL108),"+","-")</f>
        <v>-</v>
      </c>
    </row>
    <row r="110" spans="1:65" x14ac:dyDescent="0.25">
      <c r="A110" s="79">
        <v>38930</v>
      </c>
      <c r="B110" s="75"/>
      <c r="C110" s="76">
        <v>56.3</v>
      </c>
      <c r="D110" s="74">
        <v>58.1</v>
      </c>
      <c r="E110" s="76">
        <v>53.6</v>
      </c>
      <c r="F110" s="75">
        <v>53</v>
      </c>
      <c r="G110" s="76">
        <v>54.5</v>
      </c>
      <c r="H110" s="74">
        <v>60</v>
      </c>
      <c r="I110" s="76">
        <v>56</v>
      </c>
      <c r="J110" s="74">
        <v>70.599999999999994</v>
      </c>
      <c r="K110" s="76">
        <v>60.5</v>
      </c>
      <c r="L110" s="75">
        <v>54.5</v>
      </c>
      <c r="X110" s="15">
        <v>38899</v>
      </c>
      <c r="Y110">
        <v>1276.660034</v>
      </c>
      <c r="Z110" s="14">
        <f t="shared" si="23"/>
        <v>5.085878797990869E-3</v>
      </c>
      <c r="AA110" s="14">
        <f t="shared" si="25"/>
        <v>3.441959693184287E-2</v>
      </c>
      <c r="AQ110" s="16">
        <v>38899</v>
      </c>
      <c r="AR110" s="17"/>
      <c r="AS110" s="17"/>
      <c r="AT110" s="76">
        <v>56.4</v>
      </c>
      <c r="AU110" s="18" t="str">
        <f t="shared" si="26"/>
        <v>-</v>
      </c>
      <c r="AV110" s="17">
        <v>57</v>
      </c>
      <c r="AW110" s="18" t="str">
        <f t="shared" si="27"/>
        <v>-</v>
      </c>
      <c r="AX110" s="17">
        <v>51.2</v>
      </c>
      <c r="AY110" s="18" t="str">
        <f t="shared" si="28"/>
        <v>-</v>
      </c>
      <c r="AZ110" s="17">
        <v>51.5</v>
      </c>
      <c r="BA110" s="18" t="str">
        <f t="shared" si="29"/>
        <v>-</v>
      </c>
      <c r="BB110" s="17">
        <v>56</v>
      </c>
      <c r="BC110" s="18" t="str">
        <f t="shared" si="30"/>
        <v>-</v>
      </c>
      <c r="BD110" s="17">
        <v>63</v>
      </c>
      <c r="BE110" s="18" t="str">
        <f t="shared" si="31"/>
        <v>+</v>
      </c>
      <c r="BF110" s="17">
        <v>55</v>
      </c>
      <c r="BG110" s="18" t="str">
        <f t="shared" si="24"/>
        <v>+</v>
      </c>
      <c r="BH110" s="17">
        <v>69</v>
      </c>
      <c r="BI110" s="18" t="str">
        <f t="shared" si="32"/>
        <v>-</v>
      </c>
      <c r="BJ110" s="17">
        <v>55.5</v>
      </c>
      <c r="BK110" s="18" t="str">
        <f t="shared" si="33"/>
        <v>-</v>
      </c>
      <c r="BL110" s="17">
        <v>64</v>
      </c>
      <c r="BM110" s="18" t="str">
        <f t="shared" si="34"/>
        <v>+</v>
      </c>
    </row>
    <row r="111" spans="1:65" x14ac:dyDescent="0.25">
      <c r="A111" s="79">
        <v>38961</v>
      </c>
      <c r="B111" s="75"/>
      <c r="C111" s="76">
        <v>56.7</v>
      </c>
      <c r="D111" s="74">
        <v>53.1</v>
      </c>
      <c r="E111" s="76">
        <v>52.2</v>
      </c>
      <c r="F111" s="75">
        <v>51.5</v>
      </c>
      <c r="G111" s="76">
        <v>53.5</v>
      </c>
      <c r="H111" s="74">
        <v>59</v>
      </c>
      <c r="I111" s="76">
        <v>49.5</v>
      </c>
      <c r="J111" s="74">
        <v>72.2</v>
      </c>
      <c r="K111" s="76">
        <v>60</v>
      </c>
      <c r="L111" s="75">
        <v>56</v>
      </c>
      <c r="X111" s="15">
        <v>38930</v>
      </c>
      <c r="Y111">
        <v>1303.8199460000001</v>
      </c>
      <c r="Z111" s="14">
        <f t="shared" si="23"/>
        <v>2.127419303234809E-2</v>
      </c>
      <c r="AA111" s="14">
        <f t="shared" si="25"/>
        <v>6.8415914556144874E-2</v>
      </c>
      <c r="AQ111" s="16">
        <v>38930</v>
      </c>
      <c r="AR111" s="17"/>
      <c r="AS111" s="17"/>
      <c r="AT111" s="76">
        <v>56.3</v>
      </c>
      <c r="AU111" s="18" t="str">
        <f t="shared" si="26"/>
        <v>-</v>
      </c>
      <c r="AV111" s="17">
        <v>58.1</v>
      </c>
      <c r="AW111" s="18" t="str">
        <f t="shared" si="27"/>
        <v>+</v>
      </c>
      <c r="AX111" s="17">
        <v>53.6</v>
      </c>
      <c r="AY111" s="18" t="str">
        <f t="shared" si="28"/>
        <v>+</v>
      </c>
      <c r="AZ111" s="17">
        <v>53</v>
      </c>
      <c r="BA111" s="18" t="str">
        <f t="shared" si="29"/>
        <v>+</v>
      </c>
      <c r="BB111" s="17">
        <v>54.5</v>
      </c>
      <c r="BC111" s="18" t="str">
        <f t="shared" si="30"/>
        <v>-</v>
      </c>
      <c r="BD111" s="17">
        <v>60</v>
      </c>
      <c r="BE111" s="18" t="str">
        <f t="shared" si="31"/>
        <v>-</v>
      </c>
      <c r="BF111" s="17">
        <v>56</v>
      </c>
      <c r="BG111" s="18" t="str">
        <f t="shared" si="24"/>
        <v>+</v>
      </c>
      <c r="BH111" s="17">
        <v>70.599999999999994</v>
      </c>
      <c r="BI111" s="18" t="str">
        <f t="shared" si="32"/>
        <v>+</v>
      </c>
      <c r="BJ111" s="17">
        <v>60.5</v>
      </c>
      <c r="BK111" s="18" t="str">
        <f t="shared" si="33"/>
        <v>+</v>
      </c>
      <c r="BL111" s="17">
        <v>54.5</v>
      </c>
      <c r="BM111" s="18" t="str">
        <f t="shared" si="34"/>
        <v>-</v>
      </c>
    </row>
    <row r="112" spans="1:65" x14ac:dyDescent="0.25">
      <c r="A112" s="79">
        <v>38991</v>
      </c>
      <c r="B112" s="75"/>
      <c r="C112" s="76">
        <v>54.4</v>
      </c>
      <c r="D112" s="74">
        <v>56.5</v>
      </c>
      <c r="E112" s="76">
        <v>52.9</v>
      </c>
      <c r="F112" s="75">
        <v>50.5</v>
      </c>
      <c r="G112" s="76">
        <v>54</v>
      </c>
      <c r="H112" s="74">
        <v>63.5</v>
      </c>
      <c r="I112" s="76">
        <v>53</v>
      </c>
      <c r="J112" s="74">
        <v>60.6</v>
      </c>
      <c r="K112" s="76">
        <v>55</v>
      </c>
      <c r="L112" s="75">
        <v>53</v>
      </c>
      <c r="X112" s="15">
        <v>38961</v>
      </c>
      <c r="Y112">
        <v>1335.849976</v>
      </c>
      <c r="Z112" s="14">
        <f t="shared" si="23"/>
        <v>2.4566298512509407E-2</v>
      </c>
      <c r="AA112" s="14">
        <f t="shared" si="25"/>
        <v>8.7108594380411131E-2</v>
      </c>
      <c r="AQ112" s="16">
        <v>38961</v>
      </c>
      <c r="AR112" s="17"/>
      <c r="AS112" s="17"/>
      <c r="AT112" s="76">
        <v>56.7</v>
      </c>
      <c r="AU112" s="18" t="str">
        <f t="shared" si="26"/>
        <v>+</v>
      </c>
      <c r="AV112" s="17">
        <v>53.1</v>
      </c>
      <c r="AW112" s="18" t="str">
        <f t="shared" si="27"/>
        <v>-</v>
      </c>
      <c r="AX112" s="17">
        <v>52.2</v>
      </c>
      <c r="AY112" s="18" t="str">
        <f t="shared" si="28"/>
        <v>-</v>
      </c>
      <c r="AZ112" s="17">
        <v>51.5</v>
      </c>
      <c r="BA112" s="18" t="str">
        <f t="shared" si="29"/>
        <v>-</v>
      </c>
      <c r="BB112" s="17">
        <v>53.5</v>
      </c>
      <c r="BC112" s="18" t="str">
        <f t="shared" si="30"/>
        <v>-</v>
      </c>
      <c r="BD112" s="17">
        <v>59</v>
      </c>
      <c r="BE112" s="18" t="str">
        <f t="shared" si="31"/>
        <v>-</v>
      </c>
      <c r="BF112" s="17">
        <v>49.5</v>
      </c>
      <c r="BG112" s="18" t="str">
        <f t="shared" si="24"/>
        <v>-</v>
      </c>
      <c r="BH112" s="17">
        <v>72.2</v>
      </c>
      <c r="BI112" s="18" t="str">
        <f t="shared" si="32"/>
        <v>+</v>
      </c>
      <c r="BJ112" s="17">
        <v>60</v>
      </c>
      <c r="BK112" s="18" t="str">
        <f t="shared" si="33"/>
        <v>-</v>
      </c>
      <c r="BL112" s="17">
        <v>56</v>
      </c>
      <c r="BM112" s="18" t="str">
        <f t="shared" si="34"/>
        <v>+</v>
      </c>
    </row>
    <row r="113" spans="1:65" x14ac:dyDescent="0.25">
      <c r="A113" s="79">
        <v>39022</v>
      </c>
      <c r="B113" s="75"/>
      <c r="C113" s="76">
        <v>56.9</v>
      </c>
      <c r="D113" s="74">
        <v>55.3</v>
      </c>
      <c r="E113" s="76">
        <v>52.9</v>
      </c>
      <c r="F113" s="75">
        <v>53</v>
      </c>
      <c r="G113" s="76">
        <v>54.5</v>
      </c>
      <c r="H113" s="74">
        <v>64.5</v>
      </c>
      <c r="I113" s="76">
        <v>51.5</v>
      </c>
      <c r="J113" s="74">
        <v>56.5</v>
      </c>
      <c r="K113" s="76">
        <v>57.5</v>
      </c>
      <c r="L113" s="75">
        <v>59</v>
      </c>
      <c r="X113" s="15">
        <v>38991</v>
      </c>
      <c r="Y113">
        <v>1377.9399410000001</v>
      </c>
      <c r="Z113" s="14">
        <f t="shared" si="23"/>
        <v>3.1508002961554211E-2</v>
      </c>
      <c r="AA113" s="14">
        <f t="shared" si="25"/>
        <v>0.14161434419255572</v>
      </c>
      <c r="AQ113" s="16">
        <v>38991</v>
      </c>
      <c r="AR113" s="17"/>
      <c r="AS113" s="17"/>
      <c r="AT113" s="76">
        <v>54.4</v>
      </c>
      <c r="AU113" s="18" t="str">
        <f t="shared" si="26"/>
        <v>-</v>
      </c>
      <c r="AV113" s="17">
        <v>56.5</v>
      </c>
      <c r="AW113" s="18" t="str">
        <f t="shared" si="27"/>
        <v>+</v>
      </c>
      <c r="AX113" s="17">
        <v>52.9</v>
      </c>
      <c r="AY113" s="18" t="str">
        <f t="shared" si="28"/>
        <v>+</v>
      </c>
      <c r="AZ113" s="17">
        <v>50.5</v>
      </c>
      <c r="BA113" s="18" t="str">
        <f t="shared" si="29"/>
        <v>-</v>
      </c>
      <c r="BB113" s="17">
        <v>54</v>
      </c>
      <c r="BC113" s="18" t="str">
        <f t="shared" si="30"/>
        <v>+</v>
      </c>
      <c r="BD113" s="17">
        <v>63.5</v>
      </c>
      <c r="BE113" s="18" t="str">
        <f t="shared" si="31"/>
        <v>+</v>
      </c>
      <c r="BF113" s="17">
        <v>53</v>
      </c>
      <c r="BG113" s="18" t="str">
        <f t="shared" si="24"/>
        <v>+</v>
      </c>
      <c r="BH113" s="17">
        <v>60.6</v>
      </c>
      <c r="BI113" s="18" t="str">
        <f t="shared" si="32"/>
        <v>-</v>
      </c>
      <c r="BJ113" s="17">
        <v>55</v>
      </c>
      <c r="BK113" s="18" t="str">
        <f t="shared" si="33"/>
        <v>-</v>
      </c>
      <c r="BL113" s="17">
        <v>53</v>
      </c>
      <c r="BM113" s="18" t="str">
        <f t="shared" si="34"/>
        <v>-</v>
      </c>
    </row>
    <row r="114" spans="1:65" x14ac:dyDescent="0.25">
      <c r="A114" s="79">
        <v>39052</v>
      </c>
      <c r="B114" s="75"/>
      <c r="C114" s="76">
        <v>59.2</v>
      </c>
      <c r="D114" s="74">
        <v>56.7</v>
      </c>
      <c r="E114" s="76">
        <v>52.2</v>
      </c>
      <c r="F114" s="75">
        <v>51.5</v>
      </c>
      <c r="G114" s="76">
        <v>50</v>
      </c>
      <c r="H114" s="74">
        <v>57</v>
      </c>
      <c r="I114" s="76">
        <v>54.5</v>
      </c>
      <c r="J114" s="74">
        <v>56.7</v>
      </c>
      <c r="K114" s="76">
        <v>59.5</v>
      </c>
      <c r="L114" s="75">
        <v>63.5</v>
      </c>
      <c r="X114" s="15">
        <v>39022</v>
      </c>
      <c r="Y114">
        <v>1400.630005</v>
      </c>
      <c r="Z114" s="14">
        <f t="shared" si="23"/>
        <v>1.6466656727820252E-2</v>
      </c>
      <c r="AA114" s="14">
        <f t="shared" si="25"/>
        <v>0.12097034559929476</v>
      </c>
      <c r="AQ114" s="16">
        <v>39022</v>
      </c>
      <c r="AR114" s="17"/>
      <c r="AS114" s="17"/>
      <c r="AT114" s="76">
        <v>56.9</v>
      </c>
      <c r="AU114" s="18" t="str">
        <f t="shared" si="26"/>
        <v>+</v>
      </c>
      <c r="AV114" s="17">
        <v>55.3</v>
      </c>
      <c r="AW114" s="18" t="str">
        <f t="shared" si="27"/>
        <v>-</v>
      </c>
      <c r="AX114" s="17">
        <v>52.9</v>
      </c>
      <c r="AY114" s="18" t="str">
        <f t="shared" si="28"/>
        <v>+</v>
      </c>
      <c r="AZ114" s="17">
        <v>53</v>
      </c>
      <c r="BA114" s="18" t="str">
        <f t="shared" si="29"/>
        <v>+</v>
      </c>
      <c r="BB114" s="17">
        <v>54.5</v>
      </c>
      <c r="BC114" s="18" t="str">
        <f t="shared" si="30"/>
        <v>+</v>
      </c>
      <c r="BD114" s="17">
        <v>64.5</v>
      </c>
      <c r="BE114" s="18" t="str">
        <f t="shared" si="31"/>
        <v>+</v>
      </c>
      <c r="BF114" s="17">
        <v>51.5</v>
      </c>
      <c r="BG114" s="18" t="str">
        <f t="shared" si="24"/>
        <v>-</v>
      </c>
      <c r="BH114" s="17">
        <v>56.5</v>
      </c>
      <c r="BI114" s="18" t="str">
        <f t="shared" si="32"/>
        <v>-</v>
      </c>
      <c r="BJ114" s="17">
        <v>57.5</v>
      </c>
      <c r="BK114" s="18" t="str">
        <f t="shared" si="33"/>
        <v>+</v>
      </c>
      <c r="BL114" s="17">
        <v>59</v>
      </c>
      <c r="BM114" s="18" t="str">
        <f t="shared" si="34"/>
        <v>+</v>
      </c>
    </row>
    <row r="115" spans="1:65" x14ac:dyDescent="0.25">
      <c r="A115" s="79">
        <v>39083</v>
      </c>
      <c r="B115" s="75"/>
      <c r="C115" s="76">
        <v>56.1</v>
      </c>
      <c r="D115" s="74">
        <v>54.8</v>
      </c>
      <c r="E115" s="76">
        <v>52.7</v>
      </c>
      <c r="F115" s="75">
        <v>53.5</v>
      </c>
      <c r="G115" s="76">
        <v>51</v>
      </c>
      <c r="H115" s="74">
        <v>63.5</v>
      </c>
      <c r="I115" s="76">
        <v>48</v>
      </c>
      <c r="J115" s="74">
        <v>60.5</v>
      </c>
      <c r="K115" s="76">
        <v>62</v>
      </c>
      <c r="L115" s="75">
        <v>58.5</v>
      </c>
      <c r="X115" s="15">
        <v>39052</v>
      </c>
      <c r="Y115">
        <v>1418.3000489999999</v>
      </c>
      <c r="Z115" s="14">
        <f t="shared" si="23"/>
        <v>1.2615782852659909E-2</v>
      </c>
      <c r="AA115" s="14">
        <f t="shared" si="25"/>
        <v>0.13619431757718287</v>
      </c>
      <c r="AQ115" s="16">
        <v>39052</v>
      </c>
      <c r="AR115" s="17"/>
      <c r="AS115" s="17"/>
      <c r="AT115" s="76">
        <v>59.2</v>
      </c>
      <c r="AU115" s="18" t="str">
        <f t="shared" si="26"/>
        <v>+</v>
      </c>
      <c r="AV115" s="17">
        <v>56.7</v>
      </c>
      <c r="AW115" s="18" t="str">
        <f t="shared" si="27"/>
        <v>+</v>
      </c>
      <c r="AX115" s="17">
        <v>52.2</v>
      </c>
      <c r="AY115" s="18" t="str">
        <f t="shared" si="28"/>
        <v>-</v>
      </c>
      <c r="AZ115" s="17">
        <v>51.5</v>
      </c>
      <c r="BA115" s="18" t="str">
        <f t="shared" si="29"/>
        <v>-</v>
      </c>
      <c r="BB115" s="17">
        <v>50</v>
      </c>
      <c r="BC115" s="18" t="str">
        <f t="shared" si="30"/>
        <v>-</v>
      </c>
      <c r="BD115" s="17">
        <v>57</v>
      </c>
      <c r="BE115" s="18" t="str">
        <f t="shared" si="31"/>
        <v>-</v>
      </c>
      <c r="BF115" s="17">
        <v>54.5</v>
      </c>
      <c r="BG115" s="18" t="str">
        <f t="shared" si="24"/>
        <v>+</v>
      </c>
      <c r="BH115" s="17">
        <v>56.7</v>
      </c>
      <c r="BI115" s="18" t="str">
        <f t="shared" si="32"/>
        <v>+</v>
      </c>
      <c r="BJ115" s="17">
        <v>59.5</v>
      </c>
      <c r="BK115" s="18" t="str">
        <f t="shared" si="33"/>
        <v>+</v>
      </c>
      <c r="BL115" s="17">
        <v>63.5</v>
      </c>
      <c r="BM115" s="18" t="str">
        <f t="shared" si="34"/>
        <v>+</v>
      </c>
    </row>
    <row r="116" spans="1:65" x14ac:dyDescent="0.25">
      <c r="A116" s="79">
        <v>39114</v>
      </c>
      <c r="B116" s="75"/>
      <c r="C116" s="76">
        <v>58.3</v>
      </c>
      <c r="D116" s="74">
        <v>55.6</v>
      </c>
      <c r="E116" s="76">
        <v>54.8</v>
      </c>
      <c r="F116" s="75">
        <v>47</v>
      </c>
      <c r="G116" s="76">
        <v>53.5</v>
      </c>
      <c r="H116" s="74">
        <v>65.5</v>
      </c>
      <c r="I116" s="76">
        <v>49</v>
      </c>
      <c r="J116" s="74">
        <v>56.8</v>
      </c>
      <c r="K116" s="76">
        <v>52</v>
      </c>
      <c r="L116" s="75">
        <v>61.5</v>
      </c>
      <c r="X116" s="15">
        <v>39083</v>
      </c>
      <c r="Y116">
        <v>1438.23999</v>
      </c>
      <c r="Z116" s="14">
        <f t="shared" si="23"/>
        <v>1.4059042735039834E-2</v>
      </c>
      <c r="AA116" s="14">
        <f t="shared" si="25"/>
        <v>0.12355480863415691</v>
      </c>
      <c r="AQ116" s="16">
        <v>39083</v>
      </c>
      <c r="AR116" s="17"/>
      <c r="AS116" s="17"/>
      <c r="AT116" s="76">
        <v>56.1</v>
      </c>
      <c r="AU116" s="18" t="str">
        <f t="shared" si="26"/>
        <v>-</v>
      </c>
      <c r="AV116" s="17">
        <v>54.8</v>
      </c>
      <c r="AW116" s="18" t="str">
        <f t="shared" si="27"/>
        <v>-</v>
      </c>
      <c r="AX116" s="17">
        <v>52.7</v>
      </c>
      <c r="AY116" s="18" t="str">
        <f t="shared" si="28"/>
        <v>+</v>
      </c>
      <c r="AZ116" s="17">
        <v>53.5</v>
      </c>
      <c r="BA116" s="18" t="str">
        <f t="shared" si="29"/>
        <v>+</v>
      </c>
      <c r="BB116" s="17">
        <v>51</v>
      </c>
      <c r="BC116" s="18" t="str">
        <f t="shared" si="30"/>
        <v>+</v>
      </c>
      <c r="BD116" s="17">
        <v>63.5</v>
      </c>
      <c r="BE116" s="18" t="str">
        <f t="shared" si="31"/>
        <v>+</v>
      </c>
      <c r="BF116" s="17">
        <v>48</v>
      </c>
      <c r="BG116" s="18" t="str">
        <f t="shared" si="24"/>
        <v>-</v>
      </c>
      <c r="BH116" s="17">
        <v>60.5</v>
      </c>
      <c r="BI116" s="18" t="str">
        <f t="shared" si="32"/>
        <v>+</v>
      </c>
      <c r="BJ116" s="17">
        <v>62</v>
      </c>
      <c r="BK116" s="18" t="str">
        <f t="shared" si="33"/>
        <v>+</v>
      </c>
      <c r="BL116" s="17">
        <v>58.5</v>
      </c>
      <c r="BM116" s="18" t="str">
        <f t="shared" si="34"/>
        <v>-</v>
      </c>
    </row>
    <row r="117" spans="1:65" x14ac:dyDescent="0.25">
      <c r="A117" s="79">
        <v>39142</v>
      </c>
      <c r="B117" s="75"/>
      <c r="C117" s="76">
        <v>56</v>
      </c>
      <c r="D117" s="74">
        <v>55.7</v>
      </c>
      <c r="E117" s="76">
        <v>52.7</v>
      </c>
      <c r="F117" s="75">
        <v>50.5</v>
      </c>
      <c r="G117" s="76">
        <v>52.5</v>
      </c>
      <c r="H117" s="74">
        <v>61.5</v>
      </c>
      <c r="I117" s="76">
        <v>47</v>
      </c>
      <c r="J117" s="74">
        <v>54.7</v>
      </c>
      <c r="K117" s="76">
        <v>54</v>
      </c>
      <c r="L117" s="75">
        <v>55</v>
      </c>
      <c r="X117" s="15">
        <v>39114</v>
      </c>
      <c r="Y117">
        <v>1406.8199460000001</v>
      </c>
      <c r="Z117" s="14">
        <f t="shared" si="23"/>
        <v>-2.1846176033528286E-2</v>
      </c>
      <c r="AA117" s="14">
        <f t="shared" si="25"/>
        <v>9.8511633572224117E-2</v>
      </c>
      <c r="AQ117" s="16">
        <v>39114</v>
      </c>
      <c r="AR117" s="17"/>
      <c r="AS117" s="17"/>
      <c r="AT117" s="76">
        <v>58.3</v>
      </c>
      <c r="AU117" s="18" t="str">
        <f t="shared" si="26"/>
        <v>+</v>
      </c>
      <c r="AV117" s="17">
        <v>55.6</v>
      </c>
      <c r="AW117" s="18" t="str">
        <f t="shared" si="27"/>
        <v>+</v>
      </c>
      <c r="AX117" s="17">
        <v>54.8</v>
      </c>
      <c r="AY117" s="18" t="str">
        <f t="shared" si="28"/>
        <v>+</v>
      </c>
      <c r="AZ117" s="17">
        <v>47</v>
      </c>
      <c r="BA117" s="18" t="str">
        <f t="shared" si="29"/>
        <v>-</v>
      </c>
      <c r="BB117" s="17">
        <v>53.5</v>
      </c>
      <c r="BC117" s="18" t="str">
        <f t="shared" si="30"/>
        <v>+</v>
      </c>
      <c r="BD117" s="17">
        <v>65.5</v>
      </c>
      <c r="BE117" s="18" t="str">
        <f t="shared" si="31"/>
        <v>+</v>
      </c>
      <c r="BF117" s="17">
        <v>49</v>
      </c>
      <c r="BG117" s="18" t="str">
        <f t="shared" si="24"/>
        <v>+</v>
      </c>
      <c r="BH117" s="17">
        <v>56.8</v>
      </c>
      <c r="BI117" s="18" t="str">
        <f t="shared" si="32"/>
        <v>-</v>
      </c>
      <c r="BJ117" s="17">
        <v>52</v>
      </c>
      <c r="BK117" s="18" t="str">
        <f t="shared" si="33"/>
        <v>-</v>
      </c>
      <c r="BL117" s="17">
        <v>61.5</v>
      </c>
      <c r="BM117" s="18" t="str">
        <f t="shared" si="34"/>
        <v>+</v>
      </c>
    </row>
    <row r="118" spans="1:65" x14ac:dyDescent="0.25">
      <c r="A118" s="79">
        <v>39173</v>
      </c>
      <c r="B118" s="75"/>
      <c r="C118" s="76">
        <v>52.8</v>
      </c>
      <c r="D118" s="74">
        <v>53.2</v>
      </c>
      <c r="E118" s="76">
        <v>51.9</v>
      </c>
      <c r="F118" s="75">
        <v>52</v>
      </c>
      <c r="G118" s="76">
        <v>50</v>
      </c>
      <c r="H118" s="74">
        <v>63</v>
      </c>
      <c r="I118" s="76">
        <v>52.5</v>
      </c>
      <c r="J118" s="74">
        <v>61.9</v>
      </c>
      <c r="K118" s="76">
        <v>50</v>
      </c>
      <c r="L118" s="75">
        <v>59</v>
      </c>
      <c r="X118" s="15">
        <v>39142</v>
      </c>
      <c r="Y118">
        <v>1420.8599850000001</v>
      </c>
      <c r="Z118" s="14">
        <f t="shared" si="23"/>
        <v>9.9799828968304798E-3</v>
      </c>
      <c r="AA118" s="14">
        <f t="shared" si="25"/>
        <v>9.7299335444096094E-2</v>
      </c>
      <c r="AQ118" s="16">
        <v>39142</v>
      </c>
      <c r="AR118" s="17"/>
      <c r="AS118" s="17"/>
      <c r="AT118" s="76">
        <v>56</v>
      </c>
      <c r="AU118" s="18" t="str">
        <f t="shared" si="26"/>
        <v>-</v>
      </c>
      <c r="AV118" s="17">
        <v>55.7</v>
      </c>
      <c r="AW118" s="18" t="str">
        <f t="shared" si="27"/>
        <v>+</v>
      </c>
      <c r="AX118" s="17">
        <v>52.7</v>
      </c>
      <c r="AY118" s="18" t="str">
        <f t="shared" si="28"/>
        <v>-</v>
      </c>
      <c r="AZ118" s="17">
        <v>50.5</v>
      </c>
      <c r="BA118" s="18" t="str">
        <f t="shared" si="29"/>
        <v>+</v>
      </c>
      <c r="BB118" s="17">
        <v>52.5</v>
      </c>
      <c r="BC118" s="18" t="str">
        <f t="shared" si="30"/>
        <v>-</v>
      </c>
      <c r="BD118" s="17">
        <v>61.5</v>
      </c>
      <c r="BE118" s="18" t="str">
        <f t="shared" si="31"/>
        <v>-</v>
      </c>
      <c r="BF118" s="17">
        <v>47</v>
      </c>
      <c r="BG118" s="18" t="str">
        <f t="shared" si="24"/>
        <v>-</v>
      </c>
      <c r="BH118" s="17">
        <v>54.7</v>
      </c>
      <c r="BI118" s="18" t="str">
        <f t="shared" si="32"/>
        <v>-</v>
      </c>
      <c r="BJ118" s="17">
        <v>54</v>
      </c>
      <c r="BK118" s="18" t="str">
        <f t="shared" si="33"/>
        <v>+</v>
      </c>
      <c r="BL118" s="17">
        <v>55</v>
      </c>
      <c r="BM118" s="18" t="str">
        <f t="shared" si="34"/>
        <v>-</v>
      </c>
    </row>
    <row r="119" spans="1:65" x14ac:dyDescent="0.25">
      <c r="A119" s="79">
        <v>39203</v>
      </c>
      <c r="B119" s="75"/>
      <c r="C119" s="76">
        <v>56.1</v>
      </c>
      <c r="D119" s="74">
        <v>54.9</v>
      </c>
      <c r="E119" s="76">
        <v>51.1</v>
      </c>
      <c r="F119" s="75">
        <v>52</v>
      </c>
      <c r="G119" s="76">
        <v>51</v>
      </c>
      <c r="H119" s="74">
        <v>60.5</v>
      </c>
      <c r="I119" s="76">
        <v>50</v>
      </c>
      <c r="J119" s="74">
        <v>62.1</v>
      </c>
      <c r="K119" s="76">
        <v>52.5</v>
      </c>
      <c r="L119" s="75">
        <v>48.5</v>
      </c>
      <c r="X119" s="15">
        <v>39173</v>
      </c>
      <c r="Y119">
        <v>1482.369995</v>
      </c>
      <c r="Z119" s="14">
        <f t="shared" si="23"/>
        <v>4.329069060242411E-2</v>
      </c>
      <c r="AA119" s="14">
        <f t="shared" si="25"/>
        <v>0.13105348804434749</v>
      </c>
      <c r="AQ119" s="16">
        <v>39173</v>
      </c>
      <c r="AR119" s="17"/>
      <c r="AS119" s="17"/>
      <c r="AT119" s="76">
        <v>52.8</v>
      </c>
      <c r="AU119" s="18" t="str">
        <f t="shared" si="26"/>
        <v>-</v>
      </c>
      <c r="AV119" s="17">
        <v>53.2</v>
      </c>
      <c r="AW119" s="18" t="str">
        <f t="shared" si="27"/>
        <v>-</v>
      </c>
      <c r="AX119" s="17">
        <v>51.9</v>
      </c>
      <c r="AY119" s="18" t="str">
        <f t="shared" si="28"/>
        <v>-</v>
      </c>
      <c r="AZ119" s="17">
        <v>52</v>
      </c>
      <c r="BA119" s="18" t="str">
        <f t="shared" si="29"/>
        <v>+</v>
      </c>
      <c r="BB119" s="17">
        <v>50</v>
      </c>
      <c r="BC119" s="18" t="str">
        <f t="shared" si="30"/>
        <v>-</v>
      </c>
      <c r="BD119" s="17">
        <v>63</v>
      </c>
      <c r="BE119" s="18" t="str">
        <f t="shared" si="31"/>
        <v>+</v>
      </c>
      <c r="BF119" s="17">
        <v>52.5</v>
      </c>
      <c r="BG119" s="18" t="str">
        <f t="shared" si="24"/>
        <v>+</v>
      </c>
      <c r="BH119" s="17">
        <v>61.9</v>
      </c>
      <c r="BI119" s="18" t="str">
        <f t="shared" si="32"/>
        <v>+</v>
      </c>
      <c r="BJ119" s="17">
        <v>50</v>
      </c>
      <c r="BK119" s="18" t="str">
        <f t="shared" si="33"/>
        <v>-</v>
      </c>
      <c r="BL119" s="17">
        <v>59</v>
      </c>
      <c r="BM119" s="18" t="str">
        <f t="shared" si="34"/>
        <v>+</v>
      </c>
    </row>
    <row r="120" spans="1:65" x14ac:dyDescent="0.25">
      <c r="A120" s="79">
        <v>39234</v>
      </c>
      <c r="B120" s="75"/>
      <c r="C120" s="76">
        <v>58.1</v>
      </c>
      <c r="D120" s="74">
        <v>57.1</v>
      </c>
      <c r="E120" s="76">
        <v>52.2</v>
      </c>
      <c r="F120" s="75">
        <v>61</v>
      </c>
      <c r="G120" s="76">
        <v>49.5</v>
      </c>
      <c r="H120" s="74">
        <v>61</v>
      </c>
      <c r="I120" s="76">
        <v>48</v>
      </c>
      <c r="J120" s="74">
        <v>63.2</v>
      </c>
      <c r="K120" s="76">
        <v>55.5</v>
      </c>
      <c r="L120" s="75">
        <v>55.5</v>
      </c>
      <c r="X120" s="15">
        <v>39203</v>
      </c>
      <c r="Y120">
        <v>1530.619995</v>
      </c>
      <c r="Z120" s="14">
        <f t="shared" si="23"/>
        <v>3.254922870993486E-2</v>
      </c>
      <c r="AA120" s="14">
        <f t="shared" si="25"/>
        <v>0.20512722403477363</v>
      </c>
      <c r="AQ120" s="16">
        <v>39203</v>
      </c>
      <c r="AR120" s="17"/>
      <c r="AS120" s="17"/>
      <c r="AT120" s="76">
        <v>56.1</v>
      </c>
      <c r="AU120" s="18" t="str">
        <f t="shared" si="26"/>
        <v>+</v>
      </c>
      <c r="AV120" s="17">
        <v>54.9</v>
      </c>
      <c r="AW120" s="18" t="str">
        <f t="shared" si="27"/>
        <v>+</v>
      </c>
      <c r="AX120" s="17">
        <v>51.1</v>
      </c>
      <c r="AY120" s="18" t="str">
        <f t="shared" si="28"/>
        <v>-</v>
      </c>
      <c r="AZ120" s="17">
        <v>52</v>
      </c>
      <c r="BA120" s="18" t="str">
        <f t="shared" si="29"/>
        <v>+</v>
      </c>
      <c r="BB120" s="17">
        <v>51</v>
      </c>
      <c r="BC120" s="18" t="str">
        <f t="shared" si="30"/>
        <v>+</v>
      </c>
      <c r="BD120" s="17">
        <v>60.5</v>
      </c>
      <c r="BE120" s="18" t="str">
        <f t="shared" si="31"/>
        <v>-</v>
      </c>
      <c r="BF120" s="17">
        <v>50</v>
      </c>
      <c r="BG120" s="18" t="str">
        <f t="shared" si="24"/>
        <v>-</v>
      </c>
      <c r="BH120" s="17">
        <v>62.1</v>
      </c>
      <c r="BI120" s="18" t="str">
        <f t="shared" si="32"/>
        <v>+</v>
      </c>
      <c r="BJ120" s="17">
        <v>52.5</v>
      </c>
      <c r="BK120" s="18" t="str">
        <f t="shared" si="33"/>
        <v>+</v>
      </c>
      <c r="BL120" s="17">
        <v>48.5</v>
      </c>
      <c r="BM120" s="18" t="str">
        <f t="shared" si="34"/>
        <v>-</v>
      </c>
    </row>
    <row r="121" spans="1:65" x14ac:dyDescent="0.25">
      <c r="A121" s="79">
        <v>39264</v>
      </c>
      <c r="B121" s="75"/>
      <c r="C121" s="76">
        <v>60.1</v>
      </c>
      <c r="D121" s="74">
        <v>57.2</v>
      </c>
      <c r="E121" s="76">
        <v>53.3</v>
      </c>
      <c r="F121" s="75">
        <v>52.5</v>
      </c>
      <c r="G121" s="76">
        <v>50.5</v>
      </c>
      <c r="H121" s="74">
        <v>60.5</v>
      </c>
      <c r="I121" s="76">
        <v>46.5</v>
      </c>
      <c r="J121" s="74">
        <v>61.9</v>
      </c>
      <c r="K121" s="76">
        <v>57.5</v>
      </c>
      <c r="L121" s="75">
        <v>66</v>
      </c>
      <c r="X121" s="15">
        <v>39234</v>
      </c>
      <c r="Y121">
        <v>1503.349976</v>
      </c>
      <c r="Z121" s="14">
        <f t="shared" si="23"/>
        <v>-1.7816322202167525E-2</v>
      </c>
      <c r="AA121" s="14">
        <f t="shared" si="25"/>
        <v>0.18355379782249726</v>
      </c>
      <c r="AQ121" s="16">
        <v>39234</v>
      </c>
      <c r="AR121" s="17"/>
      <c r="AS121" s="17"/>
      <c r="AT121" s="76">
        <v>58.1</v>
      </c>
      <c r="AU121" s="18" t="str">
        <f t="shared" si="26"/>
        <v>+</v>
      </c>
      <c r="AV121" s="17">
        <v>57.1</v>
      </c>
      <c r="AW121" s="18" t="str">
        <f t="shared" si="27"/>
        <v>+</v>
      </c>
      <c r="AX121" s="17">
        <v>52.2</v>
      </c>
      <c r="AY121" s="18" t="str">
        <f t="shared" si="28"/>
        <v>+</v>
      </c>
      <c r="AZ121" s="17">
        <v>61</v>
      </c>
      <c r="BA121" s="18" t="str">
        <f t="shared" si="29"/>
        <v>+</v>
      </c>
      <c r="BB121" s="17">
        <v>49.5</v>
      </c>
      <c r="BC121" s="18" t="str">
        <f t="shared" si="30"/>
        <v>-</v>
      </c>
      <c r="BD121" s="17">
        <v>61</v>
      </c>
      <c r="BE121" s="18" t="str">
        <f t="shared" si="31"/>
        <v>+</v>
      </c>
      <c r="BF121" s="17">
        <v>48</v>
      </c>
      <c r="BG121" s="18" t="str">
        <f t="shared" si="24"/>
        <v>-</v>
      </c>
      <c r="BH121" s="17">
        <v>63.2</v>
      </c>
      <c r="BI121" s="18" t="str">
        <f t="shared" si="32"/>
        <v>+</v>
      </c>
      <c r="BJ121" s="17">
        <v>55.5</v>
      </c>
      <c r="BK121" s="18" t="str">
        <f t="shared" si="33"/>
        <v>+</v>
      </c>
      <c r="BL121" s="17">
        <v>55.5</v>
      </c>
      <c r="BM121" s="18" t="str">
        <f t="shared" si="34"/>
        <v>+</v>
      </c>
    </row>
    <row r="122" spans="1:65" x14ac:dyDescent="0.25">
      <c r="A122" s="79">
        <v>39295</v>
      </c>
      <c r="B122" s="75"/>
      <c r="C122" s="76">
        <v>57.1</v>
      </c>
      <c r="D122" s="74">
        <v>54.5</v>
      </c>
      <c r="E122" s="76">
        <v>51.1</v>
      </c>
      <c r="F122" s="75">
        <v>55</v>
      </c>
      <c r="G122" s="76">
        <v>51.5</v>
      </c>
      <c r="H122" s="74">
        <v>65</v>
      </c>
      <c r="I122" s="76">
        <v>53</v>
      </c>
      <c r="J122" s="74">
        <v>60.3</v>
      </c>
      <c r="K122" s="76">
        <v>54.5</v>
      </c>
      <c r="L122" s="75">
        <v>59</v>
      </c>
      <c r="X122" s="15">
        <v>39264</v>
      </c>
      <c r="Y122">
        <v>1455.2700199999999</v>
      </c>
      <c r="Z122" s="14">
        <f t="shared" si="23"/>
        <v>-3.1981878316802555E-2</v>
      </c>
      <c r="AA122" s="14">
        <f t="shared" si="25"/>
        <v>0.1399041101336771</v>
      </c>
      <c r="AQ122" s="16">
        <v>39264</v>
      </c>
      <c r="AR122" s="17"/>
      <c r="AS122" s="17"/>
      <c r="AT122" s="76">
        <v>60.1</v>
      </c>
      <c r="AU122" s="18" t="str">
        <f t="shared" si="26"/>
        <v>+</v>
      </c>
      <c r="AV122" s="17">
        <v>57.2</v>
      </c>
      <c r="AW122" s="18" t="str">
        <f t="shared" si="27"/>
        <v>+</v>
      </c>
      <c r="AX122" s="17">
        <v>53.3</v>
      </c>
      <c r="AY122" s="18" t="str">
        <f t="shared" si="28"/>
        <v>+</v>
      </c>
      <c r="AZ122" s="17">
        <v>52.5</v>
      </c>
      <c r="BA122" s="18" t="str">
        <f t="shared" si="29"/>
        <v>-</v>
      </c>
      <c r="BB122" s="17">
        <v>50.5</v>
      </c>
      <c r="BC122" s="18" t="str">
        <f t="shared" si="30"/>
        <v>+</v>
      </c>
      <c r="BD122" s="17">
        <v>60.5</v>
      </c>
      <c r="BE122" s="18" t="str">
        <f t="shared" si="31"/>
        <v>-</v>
      </c>
      <c r="BF122" s="17">
        <v>46.5</v>
      </c>
      <c r="BG122" s="18" t="str">
        <f t="shared" si="24"/>
        <v>-</v>
      </c>
      <c r="BH122" s="17">
        <v>61.9</v>
      </c>
      <c r="BI122" s="18" t="str">
        <f t="shared" si="32"/>
        <v>-</v>
      </c>
      <c r="BJ122" s="17">
        <v>57.5</v>
      </c>
      <c r="BK122" s="18" t="str">
        <f t="shared" si="33"/>
        <v>+</v>
      </c>
      <c r="BL122" s="17">
        <v>66</v>
      </c>
      <c r="BM122" s="18" t="str">
        <f t="shared" si="34"/>
        <v>+</v>
      </c>
    </row>
    <row r="123" spans="1:65" x14ac:dyDescent="0.25">
      <c r="A123" s="79">
        <v>39326</v>
      </c>
      <c r="B123" s="75"/>
      <c r="C123" s="76">
        <v>55.7</v>
      </c>
      <c r="D123" s="74">
        <v>56.7</v>
      </c>
      <c r="E123" s="76">
        <v>48.3</v>
      </c>
      <c r="F123" s="75">
        <v>57</v>
      </c>
      <c r="G123" s="76">
        <v>50.5</v>
      </c>
      <c r="H123" s="74">
        <v>61.5</v>
      </c>
      <c r="I123" s="76">
        <v>58.6</v>
      </c>
      <c r="J123" s="74">
        <v>59.9</v>
      </c>
      <c r="K123" s="76">
        <v>55</v>
      </c>
      <c r="L123" s="75">
        <v>52.5</v>
      </c>
      <c r="X123" s="15">
        <v>39295</v>
      </c>
      <c r="Y123">
        <v>1473.98999</v>
      </c>
      <c r="Z123" s="14">
        <f t="shared" si="23"/>
        <v>1.2863571531556806E-2</v>
      </c>
      <c r="AA123" s="14">
        <f t="shared" si="25"/>
        <v>0.13051652148907986</v>
      </c>
      <c r="AQ123" s="16">
        <v>39295</v>
      </c>
      <c r="AR123" s="17"/>
      <c r="AS123" s="17"/>
      <c r="AT123" s="76">
        <v>57.1</v>
      </c>
      <c r="AU123" s="18" t="str">
        <f t="shared" si="26"/>
        <v>-</v>
      </c>
      <c r="AV123" s="17">
        <v>54.5</v>
      </c>
      <c r="AW123" s="18" t="str">
        <f t="shared" si="27"/>
        <v>-</v>
      </c>
      <c r="AX123" s="17">
        <v>51.1</v>
      </c>
      <c r="AY123" s="18" t="str">
        <f t="shared" si="28"/>
        <v>-</v>
      </c>
      <c r="AZ123" s="17">
        <v>55</v>
      </c>
      <c r="BA123" s="18" t="str">
        <f t="shared" si="29"/>
        <v>+</v>
      </c>
      <c r="BB123" s="17">
        <v>51.5</v>
      </c>
      <c r="BC123" s="18" t="str">
        <f t="shared" si="30"/>
        <v>+</v>
      </c>
      <c r="BD123" s="17">
        <v>65</v>
      </c>
      <c r="BE123" s="18" t="str">
        <f t="shared" si="31"/>
        <v>+</v>
      </c>
      <c r="BF123" s="17">
        <v>53</v>
      </c>
      <c r="BG123" s="18" t="str">
        <f t="shared" si="24"/>
        <v>+</v>
      </c>
      <c r="BH123" s="17">
        <v>60.3</v>
      </c>
      <c r="BI123" s="18" t="str">
        <f t="shared" si="32"/>
        <v>-</v>
      </c>
      <c r="BJ123" s="17">
        <v>54.5</v>
      </c>
      <c r="BK123" s="18" t="str">
        <f t="shared" si="33"/>
        <v>-</v>
      </c>
      <c r="BL123" s="17">
        <v>59</v>
      </c>
      <c r="BM123" s="18" t="str">
        <f t="shared" si="34"/>
        <v>-</v>
      </c>
    </row>
    <row r="124" spans="1:65" x14ac:dyDescent="0.25">
      <c r="A124" s="79">
        <v>39356</v>
      </c>
      <c r="B124" s="75"/>
      <c r="C124" s="76">
        <v>54.2</v>
      </c>
      <c r="D124" s="74">
        <v>52.6</v>
      </c>
      <c r="E124" s="76">
        <v>52.5</v>
      </c>
      <c r="F124" s="75">
        <v>50</v>
      </c>
      <c r="G124" s="76">
        <v>50.5</v>
      </c>
      <c r="H124" s="74">
        <v>62</v>
      </c>
      <c r="I124" s="76">
        <v>47</v>
      </c>
      <c r="J124" s="74">
        <v>68.599999999999994</v>
      </c>
      <c r="K124" s="76">
        <v>51</v>
      </c>
      <c r="L124" s="75">
        <v>53.5</v>
      </c>
      <c r="X124" s="15">
        <v>39326</v>
      </c>
      <c r="Y124">
        <v>1526.75</v>
      </c>
      <c r="Z124" s="14">
        <f t="shared" si="23"/>
        <v>3.5794008343299509E-2</v>
      </c>
      <c r="AA124" s="14">
        <f t="shared" si="25"/>
        <v>0.1429052868433783</v>
      </c>
      <c r="AQ124" s="16">
        <v>39326</v>
      </c>
      <c r="AR124" s="17"/>
      <c r="AS124" s="17"/>
      <c r="AT124" s="76">
        <v>55.7</v>
      </c>
      <c r="AU124" s="18" t="str">
        <f t="shared" si="26"/>
        <v>-</v>
      </c>
      <c r="AV124" s="17">
        <v>56.7</v>
      </c>
      <c r="AW124" s="18" t="str">
        <f t="shared" si="27"/>
        <v>+</v>
      </c>
      <c r="AX124" s="17">
        <v>48.3</v>
      </c>
      <c r="AY124" s="18" t="str">
        <f t="shared" si="28"/>
        <v>-</v>
      </c>
      <c r="AZ124" s="17">
        <v>57</v>
      </c>
      <c r="BA124" s="18" t="str">
        <f t="shared" si="29"/>
        <v>+</v>
      </c>
      <c r="BB124" s="17">
        <v>50.5</v>
      </c>
      <c r="BC124" s="18" t="str">
        <f t="shared" si="30"/>
        <v>-</v>
      </c>
      <c r="BD124" s="17">
        <v>61.5</v>
      </c>
      <c r="BE124" s="18" t="str">
        <f t="shared" si="31"/>
        <v>-</v>
      </c>
      <c r="BF124" s="17">
        <v>58.6</v>
      </c>
      <c r="BG124" s="18" t="str">
        <f t="shared" si="24"/>
        <v>+</v>
      </c>
      <c r="BH124" s="17">
        <v>59.9</v>
      </c>
      <c r="BI124" s="18" t="str">
        <f t="shared" si="32"/>
        <v>-</v>
      </c>
      <c r="BJ124" s="17">
        <v>55</v>
      </c>
      <c r="BK124" s="18" t="str">
        <f t="shared" si="33"/>
        <v>+</v>
      </c>
      <c r="BL124" s="17">
        <v>52.5</v>
      </c>
      <c r="BM124" s="18" t="str">
        <f t="shared" si="34"/>
        <v>-</v>
      </c>
    </row>
    <row r="125" spans="1:65" x14ac:dyDescent="0.25">
      <c r="A125" s="79">
        <v>39387</v>
      </c>
      <c r="B125" s="75"/>
      <c r="C125" s="76">
        <v>55.1</v>
      </c>
      <c r="D125" s="74">
        <v>55.3</v>
      </c>
      <c r="E125" s="76">
        <v>53.6</v>
      </c>
      <c r="F125" s="75">
        <v>49.5</v>
      </c>
      <c r="G125" s="76">
        <v>50</v>
      </c>
      <c r="H125" s="74">
        <v>60</v>
      </c>
      <c r="I125" s="76">
        <v>43.5</v>
      </c>
      <c r="J125" s="74">
        <v>69.2</v>
      </c>
      <c r="K125" s="76">
        <v>55.5</v>
      </c>
      <c r="L125" s="75">
        <v>50</v>
      </c>
      <c r="X125" s="15">
        <v>39356</v>
      </c>
      <c r="Y125">
        <v>1549.380005</v>
      </c>
      <c r="Z125" s="14">
        <f t="shared" si="23"/>
        <v>1.4822338300311107E-2</v>
      </c>
      <c r="AA125" s="14">
        <f t="shared" si="25"/>
        <v>0.12441766066783885</v>
      </c>
      <c r="AQ125" s="16">
        <v>39356</v>
      </c>
      <c r="AR125" s="17"/>
      <c r="AS125" s="17"/>
      <c r="AT125" s="76">
        <v>54.2</v>
      </c>
      <c r="AU125" s="18" t="str">
        <f t="shared" si="26"/>
        <v>-</v>
      </c>
      <c r="AV125" s="17">
        <v>52.6</v>
      </c>
      <c r="AW125" s="18" t="str">
        <f t="shared" si="27"/>
        <v>-</v>
      </c>
      <c r="AX125" s="17">
        <v>52.5</v>
      </c>
      <c r="AY125" s="18" t="str">
        <f t="shared" si="28"/>
        <v>+</v>
      </c>
      <c r="AZ125" s="17">
        <v>50</v>
      </c>
      <c r="BA125" s="18" t="str">
        <f t="shared" si="29"/>
        <v>-</v>
      </c>
      <c r="BB125" s="17">
        <v>50.5</v>
      </c>
      <c r="BC125" s="18" t="str">
        <f t="shared" si="30"/>
        <v>+</v>
      </c>
      <c r="BD125" s="17">
        <v>62</v>
      </c>
      <c r="BE125" s="18" t="str">
        <f t="shared" si="31"/>
        <v>+</v>
      </c>
      <c r="BF125" s="17">
        <v>47</v>
      </c>
      <c r="BG125" s="18" t="str">
        <f t="shared" si="24"/>
        <v>-</v>
      </c>
      <c r="BH125" s="17">
        <v>68.599999999999994</v>
      </c>
      <c r="BI125" s="18" t="str">
        <f t="shared" si="32"/>
        <v>+</v>
      </c>
      <c r="BJ125" s="17">
        <v>51</v>
      </c>
      <c r="BK125" s="18" t="str">
        <f t="shared" si="33"/>
        <v>-</v>
      </c>
      <c r="BL125" s="17">
        <v>53.5</v>
      </c>
      <c r="BM125" s="18" t="str">
        <f t="shared" si="34"/>
        <v>+</v>
      </c>
    </row>
    <row r="126" spans="1:65" x14ac:dyDescent="0.25">
      <c r="A126" s="79">
        <v>39417</v>
      </c>
      <c r="B126" s="75"/>
      <c r="C126" s="76">
        <v>55.7</v>
      </c>
      <c r="D126" s="74">
        <v>51.9</v>
      </c>
      <c r="E126" s="76">
        <v>51.6</v>
      </c>
      <c r="F126" s="75">
        <v>50.5</v>
      </c>
      <c r="G126" s="76">
        <v>51.5</v>
      </c>
      <c r="H126" s="74">
        <v>61.5</v>
      </c>
      <c r="I126" s="76">
        <v>48.5</v>
      </c>
      <c r="J126" s="74">
        <v>75.3</v>
      </c>
      <c r="K126" s="76">
        <v>49.5</v>
      </c>
      <c r="L126" s="75">
        <v>56</v>
      </c>
      <c r="X126" s="15">
        <v>39387</v>
      </c>
      <c r="Y126">
        <v>1481.1400149999999</v>
      </c>
      <c r="Z126" s="14">
        <f t="shared" si="23"/>
        <v>-4.4043417224814412E-2</v>
      </c>
      <c r="AA126" s="14">
        <f t="shared" si="25"/>
        <v>5.7481283217261911E-2</v>
      </c>
      <c r="AQ126" s="16">
        <v>39387</v>
      </c>
      <c r="AR126" s="17"/>
      <c r="AS126" s="17"/>
      <c r="AT126" s="76">
        <v>55.1</v>
      </c>
      <c r="AU126" s="18" t="str">
        <f t="shared" si="26"/>
        <v>+</v>
      </c>
      <c r="AV126" s="17">
        <v>55.3</v>
      </c>
      <c r="AW126" s="18" t="str">
        <f t="shared" si="27"/>
        <v>+</v>
      </c>
      <c r="AX126" s="17">
        <v>53.6</v>
      </c>
      <c r="AY126" s="18" t="str">
        <f t="shared" si="28"/>
        <v>+</v>
      </c>
      <c r="AZ126" s="17">
        <v>49.5</v>
      </c>
      <c r="BA126" s="18" t="str">
        <f t="shared" si="29"/>
        <v>-</v>
      </c>
      <c r="BB126" s="17">
        <v>50</v>
      </c>
      <c r="BC126" s="18" t="str">
        <f t="shared" si="30"/>
        <v>-</v>
      </c>
      <c r="BD126" s="17">
        <v>60</v>
      </c>
      <c r="BE126" s="18" t="str">
        <f t="shared" si="31"/>
        <v>-</v>
      </c>
      <c r="BF126" s="17">
        <v>43.5</v>
      </c>
      <c r="BG126" s="18" t="str">
        <f t="shared" si="24"/>
        <v>-</v>
      </c>
      <c r="BH126" s="17">
        <v>69.2</v>
      </c>
      <c r="BI126" s="18" t="str">
        <f t="shared" si="32"/>
        <v>+</v>
      </c>
      <c r="BJ126" s="17">
        <v>55.5</v>
      </c>
      <c r="BK126" s="18" t="str">
        <f t="shared" si="33"/>
        <v>+</v>
      </c>
      <c r="BL126" s="17">
        <v>50</v>
      </c>
      <c r="BM126" s="18" t="str">
        <f t="shared" si="34"/>
        <v>-</v>
      </c>
    </row>
    <row r="127" spans="1:65" x14ac:dyDescent="0.25">
      <c r="A127" s="79">
        <v>39448</v>
      </c>
      <c r="B127" s="75"/>
      <c r="C127" s="76">
        <v>53.2</v>
      </c>
      <c r="D127" s="74">
        <v>52.5</v>
      </c>
      <c r="E127" s="76">
        <v>51.8</v>
      </c>
      <c r="F127" s="75">
        <v>50.5</v>
      </c>
      <c r="G127" s="76">
        <v>52.5</v>
      </c>
      <c r="H127" s="74">
        <v>64.5</v>
      </c>
      <c r="I127" s="76">
        <v>49</v>
      </c>
      <c r="J127" s="74">
        <v>73.400000000000006</v>
      </c>
      <c r="K127" s="76">
        <v>50.5</v>
      </c>
      <c r="L127" s="75">
        <v>55.5</v>
      </c>
      <c r="X127" s="15">
        <v>39417</v>
      </c>
      <c r="Y127">
        <v>1468.3599850000001</v>
      </c>
      <c r="Z127" s="14">
        <f t="shared" si="23"/>
        <v>-8.6285090339686069E-3</v>
      </c>
      <c r="AA127" s="14">
        <f t="shared" si="25"/>
        <v>3.529573029014265E-2</v>
      </c>
      <c r="AQ127" s="16">
        <v>39417</v>
      </c>
      <c r="AR127" s="17"/>
      <c r="AS127" s="17"/>
      <c r="AT127" s="76">
        <v>55.7</v>
      </c>
      <c r="AU127" s="18" t="str">
        <f t="shared" si="26"/>
        <v>+</v>
      </c>
      <c r="AV127" s="17">
        <v>51.9</v>
      </c>
      <c r="AW127" s="18" t="str">
        <f t="shared" si="27"/>
        <v>-</v>
      </c>
      <c r="AX127" s="17">
        <v>51.6</v>
      </c>
      <c r="AY127" s="18" t="str">
        <f t="shared" si="28"/>
        <v>-</v>
      </c>
      <c r="AZ127" s="17">
        <v>50.5</v>
      </c>
      <c r="BA127" s="18" t="str">
        <f t="shared" si="29"/>
        <v>+</v>
      </c>
      <c r="BB127" s="17">
        <v>51.5</v>
      </c>
      <c r="BC127" s="18" t="str">
        <f t="shared" si="30"/>
        <v>+</v>
      </c>
      <c r="BD127" s="17">
        <v>61.5</v>
      </c>
      <c r="BE127" s="18" t="str">
        <f t="shared" si="31"/>
        <v>+</v>
      </c>
      <c r="BF127" s="17">
        <v>48.5</v>
      </c>
      <c r="BG127" s="18" t="str">
        <f t="shared" si="24"/>
        <v>+</v>
      </c>
      <c r="BH127" s="17">
        <v>75.3</v>
      </c>
      <c r="BI127" s="18" t="str">
        <f t="shared" si="32"/>
        <v>+</v>
      </c>
      <c r="BJ127" s="17">
        <v>49.5</v>
      </c>
      <c r="BK127" s="18" t="str">
        <f t="shared" si="33"/>
        <v>-</v>
      </c>
      <c r="BL127" s="17">
        <v>56</v>
      </c>
      <c r="BM127" s="18" t="str">
        <f t="shared" si="34"/>
        <v>+</v>
      </c>
    </row>
    <row r="128" spans="1:65" x14ac:dyDescent="0.25">
      <c r="A128" s="79">
        <v>39479</v>
      </c>
      <c r="B128" s="75">
        <v>45</v>
      </c>
      <c r="C128" s="76">
        <v>41.9</v>
      </c>
      <c r="D128" s="74">
        <v>43.3</v>
      </c>
      <c r="E128" s="76">
        <v>45.7</v>
      </c>
      <c r="F128" s="75">
        <v>44.5</v>
      </c>
      <c r="G128" s="76">
        <v>49</v>
      </c>
      <c r="H128" s="74">
        <v>57</v>
      </c>
      <c r="I128" s="76">
        <v>46</v>
      </c>
      <c r="J128" s="74">
        <v>71.400000000000006</v>
      </c>
      <c r="K128" s="76">
        <v>41.5</v>
      </c>
      <c r="L128" s="75">
        <v>50</v>
      </c>
      <c r="X128" s="15">
        <v>39448</v>
      </c>
      <c r="Y128">
        <v>1378.5500489999999</v>
      </c>
      <c r="Z128" s="14">
        <f t="shared" si="23"/>
        <v>-6.1163431935936409E-2</v>
      </c>
      <c r="AA128" s="14">
        <f t="shared" si="25"/>
        <v>-4.1502072960716445E-2</v>
      </c>
      <c r="AQ128" s="16">
        <v>39448</v>
      </c>
      <c r="AR128" s="17"/>
      <c r="AS128" s="17"/>
      <c r="AT128" s="76">
        <v>53.2</v>
      </c>
      <c r="AU128" s="18" t="str">
        <f t="shared" si="26"/>
        <v>-</v>
      </c>
      <c r="AV128" s="17">
        <v>52.5</v>
      </c>
      <c r="AW128" s="18" t="str">
        <f t="shared" si="27"/>
        <v>+</v>
      </c>
      <c r="AX128" s="17">
        <v>51.8</v>
      </c>
      <c r="AY128" s="18" t="str">
        <f t="shared" si="28"/>
        <v>+</v>
      </c>
      <c r="AZ128" s="17">
        <v>50.5</v>
      </c>
      <c r="BA128" s="18" t="str">
        <f t="shared" si="29"/>
        <v>+</v>
      </c>
      <c r="BB128" s="17">
        <v>52.5</v>
      </c>
      <c r="BC128" s="18" t="str">
        <f t="shared" si="30"/>
        <v>+</v>
      </c>
      <c r="BD128" s="17">
        <v>64.5</v>
      </c>
      <c r="BE128" s="18" t="str">
        <f t="shared" si="31"/>
        <v>+</v>
      </c>
      <c r="BF128" s="17">
        <v>49</v>
      </c>
      <c r="BG128" s="18" t="str">
        <f t="shared" si="24"/>
        <v>+</v>
      </c>
      <c r="BH128" s="17">
        <v>73.400000000000006</v>
      </c>
      <c r="BI128" s="18" t="str">
        <f t="shared" si="32"/>
        <v>-</v>
      </c>
      <c r="BJ128" s="17">
        <v>50.5</v>
      </c>
      <c r="BK128" s="18" t="str">
        <f t="shared" si="33"/>
        <v>+</v>
      </c>
      <c r="BL128" s="17">
        <v>55.5</v>
      </c>
      <c r="BM128" s="18" t="str">
        <f t="shared" si="34"/>
        <v>-</v>
      </c>
    </row>
    <row r="129" spans="1:65" x14ac:dyDescent="0.25">
      <c r="A129" s="79">
        <v>39508</v>
      </c>
      <c r="B129" s="75">
        <v>49.9</v>
      </c>
      <c r="C129" s="76">
        <v>52.2</v>
      </c>
      <c r="D129" s="74">
        <v>50.1</v>
      </c>
      <c r="E129" s="76">
        <v>47.3</v>
      </c>
      <c r="F129" s="75">
        <v>50</v>
      </c>
      <c r="G129" s="76">
        <v>50</v>
      </c>
      <c r="H129" s="74">
        <v>60.5</v>
      </c>
      <c r="I129" s="76">
        <v>49.5</v>
      </c>
      <c r="J129" s="74">
        <v>68.8</v>
      </c>
      <c r="K129" s="76">
        <v>49</v>
      </c>
      <c r="L129" s="75">
        <v>52</v>
      </c>
      <c r="X129" s="15">
        <v>39479</v>
      </c>
      <c r="Y129">
        <v>1330.630005</v>
      </c>
      <c r="Z129" s="14">
        <f t="shared" si="23"/>
        <v>-3.4761192772624509E-2</v>
      </c>
      <c r="AA129" s="14">
        <f t="shared" si="25"/>
        <v>-5.4157563813784657E-2</v>
      </c>
      <c r="AB129" s="80">
        <v>45</v>
      </c>
      <c r="AQ129" s="16">
        <v>39479</v>
      </c>
      <c r="AR129" s="75">
        <v>45</v>
      </c>
      <c r="AS129" s="17" t="str">
        <f t="shared" ref="AS129:AS171" si="35">IF(OR(AR129&gt;AR128,AR129=AR128),"+","-")</f>
        <v>+</v>
      </c>
      <c r="AT129" s="76">
        <v>41.9</v>
      </c>
      <c r="AU129" s="18" t="str">
        <f t="shared" si="26"/>
        <v>-</v>
      </c>
      <c r="AV129" s="17">
        <v>43.3</v>
      </c>
      <c r="AW129" s="18" t="str">
        <f t="shared" si="27"/>
        <v>-</v>
      </c>
      <c r="AX129" s="17">
        <v>45.7</v>
      </c>
      <c r="AY129" s="18" t="str">
        <f t="shared" si="28"/>
        <v>-</v>
      </c>
      <c r="AZ129" s="17">
        <v>44.5</v>
      </c>
      <c r="BA129" s="18" t="str">
        <f t="shared" si="29"/>
        <v>-</v>
      </c>
      <c r="BB129" s="17">
        <v>49</v>
      </c>
      <c r="BC129" s="18" t="str">
        <f t="shared" si="30"/>
        <v>-</v>
      </c>
      <c r="BD129" s="17">
        <v>57</v>
      </c>
      <c r="BE129" s="18" t="str">
        <f t="shared" si="31"/>
        <v>-</v>
      </c>
      <c r="BF129" s="17">
        <v>46</v>
      </c>
      <c r="BG129" s="18" t="str">
        <f t="shared" si="24"/>
        <v>-</v>
      </c>
      <c r="BH129" s="17">
        <v>71.400000000000006</v>
      </c>
      <c r="BI129" s="18" t="str">
        <f t="shared" si="32"/>
        <v>-</v>
      </c>
      <c r="BJ129" s="17">
        <v>41.5</v>
      </c>
      <c r="BK129" s="18" t="str">
        <f t="shared" si="33"/>
        <v>-</v>
      </c>
      <c r="BL129" s="17">
        <v>50</v>
      </c>
      <c r="BM129" s="18" t="str">
        <f t="shared" si="34"/>
        <v>-</v>
      </c>
    </row>
    <row r="130" spans="1:65" x14ac:dyDescent="0.25">
      <c r="A130" s="79">
        <v>39539</v>
      </c>
      <c r="B130" s="75">
        <v>49.4</v>
      </c>
      <c r="C130" s="76">
        <v>51.7</v>
      </c>
      <c r="D130" s="74">
        <v>49.3</v>
      </c>
      <c r="E130" s="76">
        <v>47.4</v>
      </c>
      <c r="F130" s="75">
        <v>51.5</v>
      </c>
      <c r="G130" s="76">
        <v>49</v>
      </c>
      <c r="H130" s="74">
        <v>60.5</v>
      </c>
      <c r="I130" s="76">
        <v>47.5</v>
      </c>
      <c r="J130" s="74">
        <v>69.8</v>
      </c>
      <c r="K130" s="76">
        <v>54.5</v>
      </c>
      <c r="L130" s="75">
        <v>46.5</v>
      </c>
      <c r="X130" s="15">
        <v>39508</v>
      </c>
      <c r="Y130">
        <v>1322.6999510000001</v>
      </c>
      <c r="Z130" s="14">
        <f t="shared" si="23"/>
        <v>-5.9596236145298166E-3</v>
      </c>
      <c r="AA130" s="14">
        <f t="shared" si="25"/>
        <v>-6.908494505881943E-2</v>
      </c>
      <c r="AB130" s="80">
        <v>49.9</v>
      </c>
      <c r="AQ130" s="16">
        <v>39508</v>
      </c>
      <c r="AR130" s="75">
        <v>49.9</v>
      </c>
      <c r="AS130" s="17" t="str">
        <f t="shared" si="35"/>
        <v>+</v>
      </c>
      <c r="AT130" s="76">
        <v>52.2</v>
      </c>
      <c r="AU130" s="18" t="str">
        <f t="shared" si="26"/>
        <v>+</v>
      </c>
      <c r="AV130" s="17">
        <v>50.1</v>
      </c>
      <c r="AW130" s="18" t="str">
        <f t="shared" si="27"/>
        <v>+</v>
      </c>
      <c r="AX130" s="17">
        <v>47.3</v>
      </c>
      <c r="AY130" s="18" t="str">
        <f t="shared" si="28"/>
        <v>+</v>
      </c>
      <c r="AZ130" s="17">
        <v>50</v>
      </c>
      <c r="BA130" s="18" t="str">
        <f t="shared" si="29"/>
        <v>+</v>
      </c>
      <c r="BB130" s="17">
        <v>50</v>
      </c>
      <c r="BC130" s="18" t="str">
        <f t="shared" si="30"/>
        <v>+</v>
      </c>
      <c r="BD130" s="17">
        <v>60.5</v>
      </c>
      <c r="BE130" s="18" t="str">
        <f t="shared" si="31"/>
        <v>+</v>
      </c>
      <c r="BF130" s="17">
        <v>49.5</v>
      </c>
      <c r="BG130" s="18" t="str">
        <f t="shared" si="24"/>
        <v>+</v>
      </c>
      <c r="BH130" s="17">
        <v>68.8</v>
      </c>
      <c r="BI130" s="18" t="str">
        <f t="shared" si="32"/>
        <v>-</v>
      </c>
      <c r="BJ130" s="17">
        <v>49</v>
      </c>
      <c r="BK130" s="18" t="str">
        <f t="shared" si="33"/>
        <v>+</v>
      </c>
      <c r="BL130" s="17">
        <v>52</v>
      </c>
      <c r="BM130" s="18" t="str">
        <f t="shared" si="34"/>
        <v>+</v>
      </c>
    </row>
    <row r="131" spans="1:65" x14ac:dyDescent="0.25">
      <c r="A131" s="79">
        <v>39569</v>
      </c>
      <c r="B131" s="75">
        <v>51.8</v>
      </c>
      <c r="C131" s="76">
        <v>51.1</v>
      </c>
      <c r="D131" s="74">
        <v>50.3</v>
      </c>
      <c r="E131" s="76">
        <v>49.7</v>
      </c>
      <c r="F131" s="75">
        <v>47</v>
      </c>
      <c r="G131" s="76">
        <v>56</v>
      </c>
      <c r="H131" s="74">
        <v>63</v>
      </c>
      <c r="I131" s="76">
        <v>50</v>
      </c>
      <c r="J131" s="74">
        <v>70.8</v>
      </c>
      <c r="K131" s="76">
        <v>50</v>
      </c>
      <c r="L131" s="75">
        <v>55</v>
      </c>
      <c r="X131" s="15">
        <v>39539</v>
      </c>
      <c r="Y131">
        <v>1385.589966</v>
      </c>
      <c r="Z131" s="14">
        <f t="shared" si="23"/>
        <v>4.754669791319887E-2</v>
      </c>
      <c r="AA131" s="14">
        <f t="shared" si="25"/>
        <v>-6.52873636989664E-2</v>
      </c>
      <c r="AB131" s="80">
        <v>49.4</v>
      </c>
      <c r="AQ131" s="16">
        <v>39539</v>
      </c>
      <c r="AR131" s="75">
        <v>49.4</v>
      </c>
      <c r="AS131" s="17" t="str">
        <f t="shared" si="35"/>
        <v>-</v>
      </c>
      <c r="AT131" s="76">
        <v>51.7</v>
      </c>
      <c r="AU131" s="18" t="str">
        <f t="shared" si="26"/>
        <v>-</v>
      </c>
      <c r="AV131" s="17">
        <v>49.3</v>
      </c>
      <c r="AW131" s="18" t="str">
        <f t="shared" si="27"/>
        <v>-</v>
      </c>
      <c r="AX131" s="17">
        <v>47.4</v>
      </c>
      <c r="AY131" s="18" t="str">
        <f t="shared" si="28"/>
        <v>+</v>
      </c>
      <c r="AZ131" s="17">
        <v>51.5</v>
      </c>
      <c r="BA131" s="18" t="str">
        <f t="shared" si="29"/>
        <v>+</v>
      </c>
      <c r="BB131" s="17">
        <v>49</v>
      </c>
      <c r="BC131" s="18" t="str">
        <f t="shared" si="30"/>
        <v>-</v>
      </c>
      <c r="BD131" s="17">
        <v>60.5</v>
      </c>
      <c r="BE131" s="18" t="str">
        <f t="shared" si="31"/>
        <v>+</v>
      </c>
      <c r="BF131" s="17">
        <v>47.5</v>
      </c>
      <c r="BG131" s="18" t="str">
        <f t="shared" si="24"/>
        <v>-</v>
      </c>
      <c r="BH131" s="17">
        <v>69.8</v>
      </c>
      <c r="BI131" s="18" t="str">
        <f t="shared" si="32"/>
        <v>+</v>
      </c>
      <c r="BJ131" s="17">
        <v>54.5</v>
      </c>
      <c r="BK131" s="18" t="str">
        <f t="shared" si="33"/>
        <v>+</v>
      </c>
      <c r="BL131" s="17">
        <v>46.5</v>
      </c>
      <c r="BM131" s="18" t="str">
        <f t="shared" si="34"/>
        <v>-</v>
      </c>
    </row>
    <row r="132" spans="1:65" x14ac:dyDescent="0.25">
      <c r="A132" s="79">
        <v>39600</v>
      </c>
      <c r="B132" s="75">
        <v>51.4</v>
      </c>
      <c r="C132" s="76">
        <v>53.3</v>
      </c>
      <c r="D132" s="74">
        <v>54.2</v>
      </c>
      <c r="E132" s="76">
        <v>47.2</v>
      </c>
      <c r="F132" s="75">
        <v>54</v>
      </c>
      <c r="G132" s="76">
        <v>51</v>
      </c>
      <c r="H132" s="74">
        <v>66.5</v>
      </c>
      <c r="I132" s="76">
        <v>49</v>
      </c>
      <c r="J132" s="74">
        <v>75</v>
      </c>
      <c r="K132" s="76">
        <v>48</v>
      </c>
      <c r="L132" s="75">
        <v>48.5</v>
      </c>
      <c r="X132" s="15">
        <v>39569</v>
      </c>
      <c r="Y132">
        <v>1400.380005</v>
      </c>
      <c r="Z132" s="14">
        <f t="shared" si="23"/>
        <v>1.0674181657577029E-2</v>
      </c>
      <c r="AA132" s="14">
        <f t="shared" si="25"/>
        <v>-8.5089695956833508E-2</v>
      </c>
      <c r="AB132" s="80">
        <v>51.8</v>
      </c>
      <c r="AQ132" s="16">
        <v>39569</v>
      </c>
      <c r="AR132" s="75">
        <v>51.8</v>
      </c>
      <c r="AS132" s="17" t="str">
        <f t="shared" si="35"/>
        <v>+</v>
      </c>
      <c r="AT132" s="76">
        <v>51.1</v>
      </c>
      <c r="AU132" s="18" t="str">
        <f t="shared" si="26"/>
        <v>-</v>
      </c>
      <c r="AV132" s="17">
        <v>50.3</v>
      </c>
      <c r="AW132" s="18" t="str">
        <f t="shared" si="27"/>
        <v>+</v>
      </c>
      <c r="AX132" s="17">
        <v>49.7</v>
      </c>
      <c r="AY132" s="18" t="str">
        <f t="shared" si="28"/>
        <v>+</v>
      </c>
      <c r="AZ132" s="17">
        <v>47</v>
      </c>
      <c r="BA132" s="18" t="str">
        <f t="shared" si="29"/>
        <v>-</v>
      </c>
      <c r="BB132" s="17">
        <v>56</v>
      </c>
      <c r="BC132" s="18" t="str">
        <f t="shared" si="30"/>
        <v>+</v>
      </c>
      <c r="BD132" s="17">
        <v>63</v>
      </c>
      <c r="BE132" s="18" t="str">
        <f t="shared" si="31"/>
        <v>+</v>
      </c>
      <c r="BF132" s="17">
        <v>50</v>
      </c>
      <c r="BG132" s="18" t="str">
        <f t="shared" si="24"/>
        <v>+</v>
      </c>
      <c r="BH132" s="17">
        <v>70.8</v>
      </c>
      <c r="BI132" s="18" t="str">
        <f t="shared" si="32"/>
        <v>+</v>
      </c>
      <c r="BJ132" s="17">
        <v>50</v>
      </c>
      <c r="BK132" s="18" t="str">
        <f t="shared" si="33"/>
        <v>-</v>
      </c>
      <c r="BL132" s="17">
        <v>55</v>
      </c>
      <c r="BM132" s="18" t="str">
        <f t="shared" si="34"/>
        <v>+</v>
      </c>
    </row>
    <row r="133" spans="1:65" x14ac:dyDescent="0.25">
      <c r="A133" s="79">
        <v>39630</v>
      </c>
      <c r="B133" s="75">
        <v>48.3</v>
      </c>
      <c r="C133" s="76">
        <v>50.2</v>
      </c>
      <c r="D133" s="74">
        <v>49.2</v>
      </c>
      <c r="E133" s="76">
        <v>43.4</v>
      </c>
      <c r="F133" s="75">
        <v>53</v>
      </c>
      <c r="G133" s="76">
        <v>50.5</v>
      </c>
      <c r="H133" s="74">
        <v>60</v>
      </c>
      <c r="I133" s="76">
        <v>49</v>
      </c>
      <c r="J133" s="74">
        <v>79.7</v>
      </c>
      <c r="K133" s="76">
        <v>50.5</v>
      </c>
      <c r="L133" s="75">
        <v>54</v>
      </c>
      <c r="X133" s="15">
        <v>39600</v>
      </c>
      <c r="Y133">
        <v>1280</v>
      </c>
      <c r="Z133" s="14">
        <f t="shared" si="23"/>
        <v>-8.5962384902803571E-2</v>
      </c>
      <c r="AA133" s="14">
        <f t="shared" si="25"/>
        <v>-0.14856818409926922</v>
      </c>
      <c r="AB133" s="80">
        <v>51.4</v>
      </c>
      <c r="AQ133" s="16">
        <v>39600</v>
      </c>
      <c r="AR133" s="75">
        <v>51.4</v>
      </c>
      <c r="AS133" s="17" t="str">
        <f t="shared" si="35"/>
        <v>-</v>
      </c>
      <c r="AT133" s="76">
        <v>53.3</v>
      </c>
      <c r="AU133" s="18" t="str">
        <f t="shared" si="26"/>
        <v>+</v>
      </c>
      <c r="AV133" s="17">
        <v>54.2</v>
      </c>
      <c r="AW133" s="18" t="str">
        <f t="shared" si="27"/>
        <v>+</v>
      </c>
      <c r="AX133" s="17">
        <v>47.2</v>
      </c>
      <c r="AY133" s="18" t="str">
        <f t="shared" si="28"/>
        <v>-</v>
      </c>
      <c r="AZ133" s="17">
        <v>54</v>
      </c>
      <c r="BA133" s="18" t="str">
        <f t="shared" si="29"/>
        <v>+</v>
      </c>
      <c r="BB133" s="17">
        <v>51</v>
      </c>
      <c r="BC133" s="18" t="str">
        <f t="shared" si="30"/>
        <v>-</v>
      </c>
      <c r="BD133" s="17">
        <v>66.5</v>
      </c>
      <c r="BE133" s="18" t="str">
        <f t="shared" si="31"/>
        <v>+</v>
      </c>
      <c r="BF133" s="17">
        <v>49</v>
      </c>
      <c r="BG133" s="18" t="str">
        <f t="shared" si="24"/>
        <v>-</v>
      </c>
      <c r="BH133" s="17">
        <v>75</v>
      </c>
      <c r="BI133" s="18" t="str">
        <f t="shared" si="32"/>
        <v>+</v>
      </c>
      <c r="BJ133" s="17">
        <v>48</v>
      </c>
      <c r="BK133" s="18" t="str">
        <f t="shared" si="33"/>
        <v>-</v>
      </c>
      <c r="BL133" s="17">
        <v>48.5</v>
      </c>
      <c r="BM133" s="18" t="str">
        <f t="shared" si="34"/>
        <v>-</v>
      </c>
    </row>
    <row r="134" spans="1:65" x14ac:dyDescent="0.25">
      <c r="A134" s="79">
        <v>39661</v>
      </c>
      <c r="B134" s="75">
        <v>50</v>
      </c>
      <c r="C134" s="76">
        <v>51</v>
      </c>
      <c r="D134" s="74">
        <v>49</v>
      </c>
      <c r="E134" s="76">
        <v>46.3</v>
      </c>
      <c r="F134" s="75">
        <v>54.5</v>
      </c>
      <c r="G134" s="76">
        <v>53.5</v>
      </c>
      <c r="H134" s="74">
        <v>62.5</v>
      </c>
      <c r="I134" s="76">
        <v>52</v>
      </c>
      <c r="J134" s="74">
        <v>78.3</v>
      </c>
      <c r="K134" s="76">
        <v>49</v>
      </c>
      <c r="L134" s="75">
        <v>52</v>
      </c>
      <c r="X134" s="15">
        <v>39630</v>
      </c>
      <c r="Y134">
        <v>1267.380005</v>
      </c>
      <c r="Z134" s="14">
        <f t="shared" si="23"/>
        <v>-9.8593710937500134E-3</v>
      </c>
      <c r="AA134" s="14">
        <f t="shared" si="25"/>
        <v>-0.12911007058332719</v>
      </c>
      <c r="AB134" s="80">
        <v>48.3</v>
      </c>
      <c r="AQ134" s="16">
        <v>39630</v>
      </c>
      <c r="AR134" s="75">
        <v>48.3</v>
      </c>
      <c r="AS134" s="17" t="str">
        <f t="shared" si="35"/>
        <v>-</v>
      </c>
      <c r="AT134" s="76">
        <v>50.2</v>
      </c>
      <c r="AU134" s="18" t="str">
        <f t="shared" si="26"/>
        <v>-</v>
      </c>
      <c r="AV134" s="17">
        <v>49.2</v>
      </c>
      <c r="AW134" s="18" t="str">
        <f t="shared" si="27"/>
        <v>-</v>
      </c>
      <c r="AX134" s="17">
        <v>43.4</v>
      </c>
      <c r="AY134" s="18" t="str">
        <f t="shared" si="28"/>
        <v>-</v>
      </c>
      <c r="AZ134" s="17">
        <v>53</v>
      </c>
      <c r="BA134" s="18" t="str">
        <f t="shared" si="29"/>
        <v>-</v>
      </c>
      <c r="BB134" s="17">
        <v>50.5</v>
      </c>
      <c r="BC134" s="18" t="str">
        <f t="shared" si="30"/>
        <v>-</v>
      </c>
      <c r="BD134" s="17">
        <v>60</v>
      </c>
      <c r="BE134" s="18" t="str">
        <f t="shared" si="31"/>
        <v>-</v>
      </c>
      <c r="BF134" s="17">
        <v>49</v>
      </c>
      <c r="BG134" s="18" t="str">
        <f t="shared" si="24"/>
        <v>+</v>
      </c>
      <c r="BH134" s="17">
        <v>79.7</v>
      </c>
      <c r="BI134" s="18" t="str">
        <f t="shared" si="32"/>
        <v>+</v>
      </c>
      <c r="BJ134" s="17">
        <v>50.5</v>
      </c>
      <c r="BK134" s="18" t="str">
        <f t="shared" si="33"/>
        <v>+</v>
      </c>
      <c r="BL134" s="17">
        <v>54</v>
      </c>
      <c r="BM134" s="18" t="str">
        <f t="shared" si="34"/>
        <v>+</v>
      </c>
    </row>
    <row r="135" spans="1:65" x14ac:dyDescent="0.25">
      <c r="A135" s="79">
        <v>39692</v>
      </c>
      <c r="B135" s="75">
        <v>50.6</v>
      </c>
      <c r="C135" s="76">
        <v>51.1</v>
      </c>
      <c r="D135" s="74">
        <v>50.7</v>
      </c>
      <c r="E135" s="76">
        <v>45.2</v>
      </c>
      <c r="F135" s="75">
        <v>53.5</v>
      </c>
      <c r="G135" s="76">
        <v>55.5</v>
      </c>
      <c r="H135" s="74">
        <v>66</v>
      </c>
      <c r="I135" s="76">
        <v>49</v>
      </c>
      <c r="J135" s="74">
        <v>74.8</v>
      </c>
      <c r="K135" s="76">
        <v>46</v>
      </c>
      <c r="L135" s="75">
        <v>47.5</v>
      </c>
      <c r="X135" s="15">
        <v>39661</v>
      </c>
      <c r="Y135">
        <v>1282.829956</v>
      </c>
      <c r="Z135" s="14">
        <f t="shared" si="23"/>
        <v>1.2190464532379975E-2</v>
      </c>
      <c r="AA135" s="14">
        <f t="shared" si="25"/>
        <v>-0.12968882780540456</v>
      </c>
      <c r="AB135" s="80">
        <v>50</v>
      </c>
      <c r="AQ135" s="16">
        <v>39661</v>
      </c>
      <c r="AR135" s="75">
        <v>50</v>
      </c>
      <c r="AS135" s="17" t="str">
        <f t="shared" si="35"/>
        <v>+</v>
      </c>
      <c r="AT135" s="76">
        <v>51</v>
      </c>
      <c r="AU135" s="18" t="str">
        <f t="shared" si="26"/>
        <v>+</v>
      </c>
      <c r="AV135" s="17">
        <v>49</v>
      </c>
      <c r="AW135" s="18" t="str">
        <f t="shared" si="27"/>
        <v>-</v>
      </c>
      <c r="AX135" s="17">
        <v>46.3</v>
      </c>
      <c r="AY135" s="18" t="str">
        <f t="shared" si="28"/>
        <v>+</v>
      </c>
      <c r="AZ135" s="17">
        <v>54.5</v>
      </c>
      <c r="BA135" s="18" t="str">
        <f t="shared" si="29"/>
        <v>+</v>
      </c>
      <c r="BB135" s="17">
        <v>53.5</v>
      </c>
      <c r="BC135" s="18" t="str">
        <f t="shared" si="30"/>
        <v>+</v>
      </c>
      <c r="BD135" s="17">
        <v>62.5</v>
      </c>
      <c r="BE135" s="18" t="str">
        <f t="shared" si="31"/>
        <v>+</v>
      </c>
      <c r="BF135" s="17">
        <v>52</v>
      </c>
      <c r="BG135" s="18" t="str">
        <f t="shared" si="24"/>
        <v>+</v>
      </c>
      <c r="BH135" s="17">
        <v>78.3</v>
      </c>
      <c r="BI135" s="18" t="str">
        <f t="shared" si="32"/>
        <v>-</v>
      </c>
      <c r="BJ135" s="17">
        <v>49</v>
      </c>
      <c r="BK135" s="18" t="str">
        <f t="shared" si="33"/>
        <v>-</v>
      </c>
      <c r="BL135" s="17">
        <v>52</v>
      </c>
      <c r="BM135" s="18" t="str">
        <f t="shared" si="34"/>
        <v>-</v>
      </c>
    </row>
    <row r="136" spans="1:65" x14ac:dyDescent="0.25">
      <c r="A136" s="79">
        <v>39722</v>
      </c>
      <c r="B136" s="75">
        <v>49.4</v>
      </c>
      <c r="C136" s="76">
        <v>50.4</v>
      </c>
      <c r="D136" s="74">
        <v>49.5</v>
      </c>
      <c r="E136" s="76">
        <v>44.3</v>
      </c>
      <c r="F136" s="75">
        <v>45.5</v>
      </c>
      <c r="G136" s="76">
        <v>53.5</v>
      </c>
      <c r="H136" s="74">
        <v>62.5</v>
      </c>
      <c r="I136" s="76">
        <v>46.5</v>
      </c>
      <c r="J136" s="74">
        <v>72.400000000000006</v>
      </c>
      <c r="K136" s="76">
        <v>47.5</v>
      </c>
      <c r="L136" s="75">
        <v>44.5</v>
      </c>
      <c r="X136" s="15">
        <v>39692</v>
      </c>
      <c r="Y136">
        <v>1166.3599850000001</v>
      </c>
      <c r="Z136" s="14">
        <f t="shared" si="23"/>
        <v>-9.0791433779084579E-2</v>
      </c>
      <c r="AA136" s="14">
        <f t="shared" si="25"/>
        <v>-0.23605044375307022</v>
      </c>
      <c r="AB136" s="80">
        <v>50.6</v>
      </c>
      <c r="AQ136" s="16">
        <v>39692</v>
      </c>
      <c r="AR136" s="75">
        <v>50.6</v>
      </c>
      <c r="AS136" s="17" t="str">
        <f t="shared" si="35"/>
        <v>+</v>
      </c>
      <c r="AT136" s="76">
        <v>51.1</v>
      </c>
      <c r="AU136" s="18" t="str">
        <f t="shared" si="26"/>
        <v>+</v>
      </c>
      <c r="AV136" s="17">
        <v>50.7</v>
      </c>
      <c r="AW136" s="18" t="str">
        <f t="shared" si="27"/>
        <v>+</v>
      </c>
      <c r="AX136" s="17">
        <v>45.2</v>
      </c>
      <c r="AY136" s="18" t="str">
        <f t="shared" si="28"/>
        <v>-</v>
      </c>
      <c r="AZ136" s="17">
        <v>53.5</v>
      </c>
      <c r="BA136" s="18" t="str">
        <f t="shared" si="29"/>
        <v>-</v>
      </c>
      <c r="BB136" s="17">
        <v>55.5</v>
      </c>
      <c r="BC136" s="18" t="str">
        <f t="shared" si="30"/>
        <v>+</v>
      </c>
      <c r="BD136" s="17">
        <v>66</v>
      </c>
      <c r="BE136" s="18" t="str">
        <f t="shared" si="31"/>
        <v>+</v>
      </c>
      <c r="BF136" s="17">
        <v>49</v>
      </c>
      <c r="BG136" s="18" t="str">
        <f t="shared" si="24"/>
        <v>-</v>
      </c>
      <c r="BH136" s="17">
        <v>74.8</v>
      </c>
      <c r="BI136" s="18" t="str">
        <f t="shared" si="32"/>
        <v>-</v>
      </c>
      <c r="BJ136" s="17">
        <v>46</v>
      </c>
      <c r="BK136" s="18" t="str">
        <f t="shared" si="33"/>
        <v>-</v>
      </c>
      <c r="BL136" s="17">
        <v>47.5</v>
      </c>
      <c r="BM136" s="18" t="str">
        <f t="shared" si="34"/>
        <v>-</v>
      </c>
    </row>
    <row r="137" spans="1:65" x14ac:dyDescent="0.25">
      <c r="A137" s="79">
        <v>39753</v>
      </c>
      <c r="B137" s="75">
        <v>44.7</v>
      </c>
      <c r="C137" s="76">
        <v>43.8</v>
      </c>
      <c r="D137" s="74">
        <v>44.1</v>
      </c>
      <c r="E137" s="76">
        <v>42.8</v>
      </c>
      <c r="F137" s="75">
        <v>48</v>
      </c>
      <c r="G137" s="76">
        <v>48</v>
      </c>
      <c r="H137" s="74">
        <v>67.5</v>
      </c>
      <c r="I137" s="76">
        <v>44</v>
      </c>
      <c r="J137" s="74">
        <v>56.3</v>
      </c>
      <c r="K137" s="76">
        <v>52</v>
      </c>
      <c r="L137" s="75">
        <v>50.5</v>
      </c>
      <c r="X137" s="15">
        <v>39722</v>
      </c>
      <c r="Y137">
        <v>968.75</v>
      </c>
      <c r="Z137" s="14">
        <f t="shared" si="23"/>
        <v>-0.16942452376741993</v>
      </c>
      <c r="AA137" s="14">
        <f t="shared" si="25"/>
        <v>-0.3747499019777269</v>
      </c>
      <c r="AB137" s="80">
        <v>49.4</v>
      </c>
      <c r="AQ137" s="16">
        <v>39722</v>
      </c>
      <c r="AR137" s="75">
        <v>49.4</v>
      </c>
      <c r="AS137" s="17" t="str">
        <f t="shared" si="35"/>
        <v>-</v>
      </c>
      <c r="AT137" s="76">
        <v>50.4</v>
      </c>
      <c r="AU137" s="18" t="str">
        <f t="shared" si="26"/>
        <v>-</v>
      </c>
      <c r="AV137" s="17">
        <v>49.5</v>
      </c>
      <c r="AW137" s="18" t="str">
        <f t="shared" si="27"/>
        <v>-</v>
      </c>
      <c r="AX137" s="17">
        <v>44.3</v>
      </c>
      <c r="AY137" s="18" t="str">
        <f t="shared" si="28"/>
        <v>-</v>
      </c>
      <c r="AZ137" s="17">
        <v>45.5</v>
      </c>
      <c r="BA137" s="18" t="str">
        <f t="shared" si="29"/>
        <v>-</v>
      </c>
      <c r="BB137" s="17">
        <v>53.5</v>
      </c>
      <c r="BC137" s="18" t="str">
        <f t="shared" si="30"/>
        <v>-</v>
      </c>
      <c r="BD137" s="17">
        <v>62.5</v>
      </c>
      <c r="BE137" s="18" t="str">
        <f t="shared" si="31"/>
        <v>-</v>
      </c>
      <c r="BF137" s="17">
        <v>46.5</v>
      </c>
      <c r="BG137" s="18" t="str">
        <f t="shared" si="24"/>
        <v>-</v>
      </c>
      <c r="BH137" s="17">
        <v>72.400000000000006</v>
      </c>
      <c r="BI137" s="18" t="str">
        <f t="shared" si="32"/>
        <v>-</v>
      </c>
      <c r="BJ137" s="17">
        <v>47.5</v>
      </c>
      <c r="BK137" s="18" t="str">
        <f t="shared" si="33"/>
        <v>+</v>
      </c>
      <c r="BL137" s="17">
        <v>44.5</v>
      </c>
      <c r="BM137" s="18" t="str">
        <f t="shared" si="34"/>
        <v>-</v>
      </c>
    </row>
    <row r="138" spans="1:65" x14ac:dyDescent="0.25">
      <c r="A138" s="79">
        <v>39783</v>
      </c>
      <c r="B138" s="75">
        <v>37.6</v>
      </c>
      <c r="C138" s="76">
        <v>34.200000000000003</v>
      </c>
      <c r="D138" s="74">
        <v>35.299999999999997</v>
      </c>
      <c r="E138" s="76">
        <v>31.5</v>
      </c>
      <c r="F138" s="75">
        <v>46</v>
      </c>
      <c r="G138" s="76">
        <v>49.5</v>
      </c>
      <c r="H138" s="74">
        <v>65</v>
      </c>
      <c r="I138" s="76">
        <v>39.5</v>
      </c>
      <c r="J138" s="74">
        <v>37.299999999999997</v>
      </c>
      <c r="K138" s="76">
        <v>40</v>
      </c>
      <c r="L138" s="75">
        <v>50</v>
      </c>
      <c r="X138" s="15">
        <v>39753</v>
      </c>
      <c r="Y138">
        <v>896.23999000000003</v>
      </c>
      <c r="Z138" s="14">
        <f t="shared" ref="Z138:Z201" si="36">(Y138-Y137)/Y137</f>
        <v>-7.484904258064512E-2</v>
      </c>
      <c r="AA138" s="14">
        <f t="shared" si="25"/>
        <v>-0.39489853698942834</v>
      </c>
      <c r="AB138" s="80">
        <v>44.7</v>
      </c>
      <c r="AQ138" s="16">
        <v>39753</v>
      </c>
      <c r="AR138" s="75">
        <v>44.7</v>
      </c>
      <c r="AS138" s="17" t="str">
        <f t="shared" si="35"/>
        <v>-</v>
      </c>
      <c r="AT138" s="76">
        <v>43.8</v>
      </c>
      <c r="AU138" s="18" t="str">
        <f t="shared" si="26"/>
        <v>-</v>
      </c>
      <c r="AV138" s="17">
        <v>44.1</v>
      </c>
      <c r="AW138" s="18" t="str">
        <f t="shared" si="27"/>
        <v>-</v>
      </c>
      <c r="AX138" s="17">
        <v>42.8</v>
      </c>
      <c r="AY138" s="18" t="str">
        <f t="shared" si="28"/>
        <v>-</v>
      </c>
      <c r="AZ138" s="17">
        <v>48</v>
      </c>
      <c r="BA138" s="18" t="str">
        <f t="shared" si="29"/>
        <v>+</v>
      </c>
      <c r="BB138" s="17">
        <v>48</v>
      </c>
      <c r="BC138" s="18" t="str">
        <f t="shared" si="30"/>
        <v>-</v>
      </c>
      <c r="BD138" s="17">
        <v>67.5</v>
      </c>
      <c r="BE138" s="18" t="str">
        <f t="shared" si="31"/>
        <v>+</v>
      </c>
      <c r="BF138" s="17">
        <v>44</v>
      </c>
      <c r="BG138" s="18" t="str">
        <f t="shared" si="24"/>
        <v>-</v>
      </c>
      <c r="BH138" s="17">
        <v>56.3</v>
      </c>
      <c r="BI138" s="18" t="str">
        <f t="shared" si="32"/>
        <v>-</v>
      </c>
      <c r="BJ138" s="17">
        <v>52</v>
      </c>
      <c r="BK138" s="18" t="str">
        <f t="shared" si="33"/>
        <v>+</v>
      </c>
      <c r="BL138" s="17">
        <v>50.5</v>
      </c>
      <c r="BM138" s="18" t="str">
        <f t="shared" si="34"/>
        <v>+</v>
      </c>
    </row>
    <row r="139" spans="1:65" x14ac:dyDescent="0.25">
      <c r="A139" s="79">
        <v>39814</v>
      </c>
      <c r="B139" s="75">
        <v>40</v>
      </c>
      <c r="C139" s="76">
        <v>38.299999999999997</v>
      </c>
      <c r="D139" s="74">
        <v>38.700000000000003</v>
      </c>
      <c r="E139" s="76">
        <v>34.9</v>
      </c>
      <c r="F139" s="75">
        <v>49</v>
      </c>
      <c r="G139" s="76">
        <v>48</v>
      </c>
      <c r="H139" s="74">
        <v>65.5</v>
      </c>
      <c r="I139" s="76">
        <v>42.5</v>
      </c>
      <c r="J139" s="74">
        <v>36.799999999999997</v>
      </c>
      <c r="K139" s="76">
        <v>32.5</v>
      </c>
      <c r="L139" s="75">
        <v>34.5</v>
      </c>
      <c r="X139" s="15">
        <v>39783</v>
      </c>
      <c r="Y139">
        <v>903.25</v>
      </c>
      <c r="Z139" s="14">
        <f t="shared" si="36"/>
        <v>7.8215768970540632E-3</v>
      </c>
      <c r="AA139" s="14">
        <f t="shared" si="25"/>
        <v>-0.38485793046178662</v>
      </c>
      <c r="AB139" s="80">
        <v>37.6</v>
      </c>
      <c r="AQ139" s="16">
        <v>39783</v>
      </c>
      <c r="AR139" s="75">
        <v>37.6</v>
      </c>
      <c r="AS139" s="17" t="str">
        <f t="shared" si="35"/>
        <v>-</v>
      </c>
      <c r="AT139" s="76">
        <v>34.200000000000003</v>
      </c>
      <c r="AU139" s="18" t="str">
        <f t="shared" si="26"/>
        <v>-</v>
      </c>
      <c r="AV139" s="17">
        <v>35.299999999999997</v>
      </c>
      <c r="AW139" s="18" t="str">
        <f t="shared" si="27"/>
        <v>-</v>
      </c>
      <c r="AX139" s="17">
        <v>31.5</v>
      </c>
      <c r="AY139" s="18" t="str">
        <f t="shared" si="28"/>
        <v>-</v>
      </c>
      <c r="AZ139" s="17">
        <v>46</v>
      </c>
      <c r="BA139" s="18" t="str">
        <f t="shared" si="29"/>
        <v>-</v>
      </c>
      <c r="BB139" s="17">
        <v>49.5</v>
      </c>
      <c r="BC139" s="18" t="str">
        <f t="shared" si="30"/>
        <v>+</v>
      </c>
      <c r="BD139" s="17">
        <v>65</v>
      </c>
      <c r="BE139" s="18" t="str">
        <f t="shared" si="31"/>
        <v>-</v>
      </c>
      <c r="BF139" s="17">
        <v>39.5</v>
      </c>
      <c r="BG139" s="18" t="str">
        <f t="shared" si="24"/>
        <v>-</v>
      </c>
      <c r="BH139" s="17">
        <v>37.299999999999997</v>
      </c>
      <c r="BI139" s="18" t="str">
        <f t="shared" si="32"/>
        <v>-</v>
      </c>
      <c r="BJ139" s="17">
        <v>40</v>
      </c>
      <c r="BK139" s="18" t="str">
        <f t="shared" si="33"/>
        <v>-</v>
      </c>
      <c r="BL139" s="17">
        <v>50</v>
      </c>
      <c r="BM139" s="18" t="str">
        <f t="shared" si="34"/>
        <v>-</v>
      </c>
    </row>
    <row r="140" spans="1:65" x14ac:dyDescent="0.25">
      <c r="A140" s="79">
        <v>39845</v>
      </c>
      <c r="B140" s="75">
        <v>43.1</v>
      </c>
      <c r="C140" s="76">
        <v>44.1</v>
      </c>
      <c r="D140" s="74">
        <v>40.700000000000003</v>
      </c>
      <c r="E140" s="76">
        <v>36.200000000000003</v>
      </c>
      <c r="F140" s="75">
        <v>41.5</v>
      </c>
      <c r="G140" s="76">
        <v>51.5</v>
      </c>
      <c r="H140" s="74">
        <v>62.5</v>
      </c>
      <c r="I140" s="76">
        <v>37.5</v>
      </c>
      <c r="J140" s="74">
        <v>41.6</v>
      </c>
      <c r="K140" s="76">
        <v>40.5</v>
      </c>
      <c r="L140" s="75">
        <v>39.5</v>
      </c>
      <c r="X140" s="15">
        <v>39814</v>
      </c>
      <c r="Y140">
        <v>825.88000499999998</v>
      </c>
      <c r="Z140" s="14">
        <f t="shared" si="36"/>
        <v>-8.5657342928314437E-2</v>
      </c>
      <c r="AA140" s="14">
        <f t="shared" si="25"/>
        <v>-0.40090676751337884</v>
      </c>
      <c r="AB140" s="80">
        <v>40</v>
      </c>
      <c r="AQ140" s="16">
        <v>39814</v>
      </c>
      <c r="AR140" s="75">
        <v>40</v>
      </c>
      <c r="AS140" s="17" t="str">
        <f t="shared" si="35"/>
        <v>+</v>
      </c>
      <c r="AT140" s="76">
        <v>38.299999999999997</v>
      </c>
      <c r="AU140" s="18" t="str">
        <f t="shared" si="26"/>
        <v>+</v>
      </c>
      <c r="AV140" s="17">
        <v>38.700000000000003</v>
      </c>
      <c r="AW140" s="18" t="str">
        <f t="shared" si="27"/>
        <v>+</v>
      </c>
      <c r="AX140" s="17">
        <v>34.9</v>
      </c>
      <c r="AY140" s="18" t="str">
        <f t="shared" si="28"/>
        <v>+</v>
      </c>
      <c r="AZ140" s="17">
        <v>49</v>
      </c>
      <c r="BA140" s="18" t="str">
        <f t="shared" si="29"/>
        <v>+</v>
      </c>
      <c r="BB140" s="17">
        <v>48</v>
      </c>
      <c r="BC140" s="18" t="str">
        <f t="shared" si="30"/>
        <v>-</v>
      </c>
      <c r="BD140" s="17">
        <v>65.5</v>
      </c>
      <c r="BE140" s="18" t="str">
        <f t="shared" si="31"/>
        <v>+</v>
      </c>
      <c r="BF140" s="17">
        <v>42.5</v>
      </c>
      <c r="BG140" s="18" t="str">
        <f t="shared" ref="BG140:BG203" si="37">IF(OR(BF140&gt;BF139,BF140=BF139),"+","-")</f>
        <v>+</v>
      </c>
      <c r="BH140" s="17">
        <v>36.799999999999997</v>
      </c>
      <c r="BI140" s="18" t="str">
        <f t="shared" si="32"/>
        <v>-</v>
      </c>
      <c r="BJ140" s="17">
        <v>32.5</v>
      </c>
      <c r="BK140" s="18" t="str">
        <f t="shared" si="33"/>
        <v>-</v>
      </c>
      <c r="BL140" s="17">
        <v>34.5</v>
      </c>
      <c r="BM140" s="18" t="str">
        <f t="shared" si="34"/>
        <v>-</v>
      </c>
    </row>
    <row r="141" spans="1:65" x14ac:dyDescent="0.25">
      <c r="A141" s="79">
        <v>39873</v>
      </c>
      <c r="B141" s="75">
        <v>41.5</v>
      </c>
      <c r="C141" s="76">
        <v>40.6</v>
      </c>
      <c r="D141" s="74">
        <v>40.4</v>
      </c>
      <c r="E141" s="76">
        <v>37</v>
      </c>
      <c r="F141" s="75">
        <v>39</v>
      </c>
      <c r="G141" s="76">
        <v>48</v>
      </c>
      <c r="H141" s="74">
        <v>66.5</v>
      </c>
      <c r="I141" s="76">
        <v>36.5</v>
      </c>
      <c r="J141" s="74">
        <v>47.6</v>
      </c>
      <c r="K141" s="76">
        <v>39</v>
      </c>
      <c r="L141" s="75">
        <v>39</v>
      </c>
      <c r="X141" s="15">
        <v>39845</v>
      </c>
      <c r="Y141">
        <v>735.09002699999996</v>
      </c>
      <c r="Z141" s="14">
        <f t="shared" si="36"/>
        <v>-0.10993119757149226</v>
      </c>
      <c r="AA141" s="14">
        <f t="shared" si="25"/>
        <v>-0.44756241461727747</v>
      </c>
      <c r="AB141" s="80">
        <v>43.1</v>
      </c>
      <c r="AQ141" s="16">
        <v>39845</v>
      </c>
      <c r="AR141" s="75">
        <v>43.1</v>
      </c>
      <c r="AS141" s="17" t="str">
        <f t="shared" si="35"/>
        <v>+</v>
      </c>
      <c r="AT141" s="76">
        <v>44.1</v>
      </c>
      <c r="AU141" s="18" t="str">
        <f t="shared" si="26"/>
        <v>+</v>
      </c>
      <c r="AV141" s="17">
        <v>40.700000000000003</v>
      </c>
      <c r="AW141" s="18" t="str">
        <f t="shared" si="27"/>
        <v>+</v>
      </c>
      <c r="AX141" s="17">
        <v>36.200000000000003</v>
      </c>
      <c r="AY141" s="18" t="str">
        <f t="shared" si="28"/>
        <v>+</v>
      </c>
      <c r="AZ141" s="17">
        <v>41.5</v>
      </c>
      <c r="BA141" s="18" t="str">
        <f t="shared" si="29"/>
        <v>-</v>
      </c>
      <c r="BB141" s="17">
        <v>51.5</v>
      </c>
      <c r="BC141" s="18" t="str">
        <f t="shared" si="30"/>
        <v>+</v>
      </c>
      <c r="BD141" s="17">
        <v>62.5</v>
      </c>
      <c r="BE141" s="18" t="str">
        <f t="shared" si="31"/>
        <v>-</v>
      </c>
      <c r="BF141" s="17">
        <v>37.5</v>
      </c>
      <c r="BG141" s="18" t="str">
        <f t="shared" si="37"/>
        <v>-</v>
      </c>
      <c r="BH141" s="17">
        <v>41.6</v>
      </c>
      <c r="BI141" s="18" t="str">
        <f t="shared" si="32"/>
        <v>+</v>
      </c>
      <c r="BJ141" s="17">
        <v>40.5</v>
      </c>
      <c r="BK141" s="18" t="str">
        <f t="shared" si="33"/>
        <v>+</v>
      </c>
      <c r="BL141" s="17">
        <v>39.5</v>
      </c>
      <c r="BM141" s="18" t="str">
        <f t="shared" si="34"/>
        <v>+</v>
      </c>
    </row>
    <row r="142" spans="1:65" x14ac:dyDescent="0.25">
      <c r="A142" s="79">
        <v>39904</v>
      </c>
      <c r="B142" s="75">
        <v>40</v>
      </c>
      <c r="C142" s="76">
        <v>42.8</v>
      </c>
      <c r="D142" s="74">
        <v>37.200000000000003</v>
      </c>
      <c r="E142" s="76">
        <v>31.9</v>
      </c>
      <c r="F142" s="75">
        <v>40</v>
      </c>
      <c r="G142" s="76">
        <v>48</v>
      </c>
      <c r="H142" s="74">
        <v>60</v>
      </c>
      <c r="I142" s="76">
        <v>41</v>
      </c>
      <c r="J142" s="74">
        <v>38.700000000000003</v>
      </c>
      <c r="K142" s="76">
        <v>37</v>
      </c>
      <c r="L142" s="75">
        <v>40</v>
      </c>
      <c r="X142" s="15">
        <v>39873</v>
      </c>
      <c r="Y142">
        <v>797.86999500000002</v>
      </c>
      <c r="Z142" s="14">
        <f t="shared" si="36"/>
        <v>8.5404461622494654E-2</v>
      </c>
      <c r="AA142" s="14">
        <f t="shared" si="25"/>
        <v>-0.39678685676461478</v>
      </c>
      <c r="AB142" s="80">
        <v>41.5</v>
      </c>
      <c r="AQ142" s="16">
        <v>39873</v>
      </c>
      <c r="AR142" s="75">
        <v>41.5</v>
      </c>
      <c r="AS142" s="17" t="str">
        <f t="shared" si="35"/>
        <v>-</v>
      </c>
      <c r="AT142" s="76">
        <v>40.6</v>
      </c>
      <c r="AU142" s="18" t="str">
        <f t="shared" si="26"/>
        <v>-</v>
      </c>
      <c r="AV142" s="17">
        <v>40.4</v>
      </c>
      <c r="AW142" s="18" t="str">
        <f t="shared" si="27"/>
        <v>-</v>
      </c>
      <c r="AX142" s="17">
        <v>37</v>
      </c>
      <c r="AY142" s="18" t="str">
        <f t="shared" si="28"/>
        <v>+</v>
      </c>
      <c r="AZ142" s="17">
        <v>39</v>
      </c>
      <c r="BA142" s="18" t="str">
        <f t="shared" si="29"/>
        <v>-</v>
      </c>
      <c r="BB142" s="17">
        <v>48</v>
      </c>
      <c r="BC142" s="18" t="str">
        <f t="shared" si="30"/>
        <v>-</v>
      </c>
      <c r="BD142" s="17">
        <v>66.5</v>
      </c>
      <c r="BE142" s="18" t="str">
        <f t="shared" si="31"/>
        <v>+</v>
      </c>
      <c r="BF142" s="17">
        <v>36.5</v>
      </c>
      <c r="BG142" s="18" t="str">
        <f t="shared" si="37"/>
        <v>-</v>
      </c>
      <c r="BH142" s="17">
        <v>47.6</v>
      </c>
      <c r="BI142" s="18" t="str">
        <f t="shared" si="32"/>
        <v>+</v>
      </c>
      <c r="BJ142" s="17">
        <v>39</v>
      </c>
      <c r="BK142" s="18" t="str">
        <f t="shared" si="33"/>
        <v>-</v>
      </c>
      <c r="BL142" s="17">
        <v>39</v>
      </c>
      <c r="BM142" s="18" t="str">
        <f t="shared" si="34"/>
        <v>-</v>
      </c>
    </row>
    <row r="143" spans="1:65" x14ac:dyDescent="0.25">
      <c r="A143" s="79">
        <v>39934</v>
      </c>
      <c r="B143" s="75">
        <v>43.4</v>
      </c>
      <c r="C143" s="76">
        <v>45</v>
      </c>
      <c r="D143" s="74">
        <v>46.8</v>
      </c>
      <c r="E143" s="76">
        <v>36.299999999999997</v>
      </c>
      <c r="F143" s="75">
        <v>43</v>
      </c>
      <c r="G143" s="76">
        <v>45.5</v>
      </c>
      <c r="H143" s="74">
        <v>62.5</v>
      </c>
      <c r="I143" s="76">
        <v>44</v>
      </c>
      <c r="J143" s="74">
        <v>40.299999999999997</v>
      </c>
      <c r="K143" s="76">
        <v>48.5</v>
      </c>
      <c r="L143" s="75">
        <v>39</v>
      </c>
      <c r="X143" s="15">
        <v>39904</v>
      </c>
      <c r="Y143">
        <v>872.80999799999995</v>
      </c>
      <c r="Z143" s="14">
        <f t="shared" si="36"/>
        <v>9.3925079862164682E-2</v>
      </c>
      <c r="AA143" s="14">
        <f t="shared" si="25"/>
        <v>-0.37008060146417088</v>
      </c>
      <c r="AB143" s="80">
        <v>40</v>
      </c>
      <c r="AQ143" s="16">
        <v>39904</v>
      </c>
      <c r="AR143" s="75">
        <v>40</v>
      </c>
      <c r="AS143" s="17" t="str">
        <f t="shared" si="35"/>
        <v>-</v>
      </c>
      <c r="AT143" s="76">
        <v>42.8</v>
      </c>
      <c r="AU143" s="18" t="str">
        <f t="shared" si="26"/>
        <v>+</v>
      </c>
      <c r="AV143" s="17">
        <v>37.200000000000003</v>
      </c>
      <c r="AW143" s="18" t="str">
        <f t="shared" si="27"/>
        <v>-</v>
      </c>
      <c r="AX143" s="17">
        <v>31.9</v>
      </c>
      <c r="AY143" s="18" t="str">
        <f t="shared" si="28"/>
        <v>-</v>
      </c>
      <c r="AZ143" s="17">
        <v>40</v>
      </c>
      <c r="BA143" s="18" t="str">
        <f t="shared" si="29"/>
        <v>+</v>
      </c>
      <c r="BB143" s="17">
        <v>48</v>
      </c>
      <c r="BC143" s="18" t="str">
        <f t="shared" si="30"/>
        <v>+</v>
      </c>
      <c r="BD143" s="17">
        <v>60</v>
      </c>
      <c r="BE143" s="18" t="str">
        <f t="shared" si="31"/>
        <v>-</v>
      </c>
      <c r="BF143" s="17">
        <v>41</v>
      </c>
      <c r="BG143" s="18" t="str">
        <f t="shared" si="37"/>
        <v>+</v>
      </c>
      <c r="BH143" s="17">
        <v>38.700000000000003</v>
      </c>
      <c r="BI143" s="18" t="str">
        <f t="shared" si="32"/>
        <v>-</v>
      </c>
      <c r="BJ143" s="17">
        <v>37</v>
      </c>
      <c r="BK143" s="18" t="str">
        <f t="shared" si="33"/>
        <v>-</v>
      </c>
      <c r="BL143" s="17">
        <v>40</v>
      </c>
      <c r="BM143" s="18" t="str">
        <f t="shared" si="34"/>
        <v>+</v>
      </c>
    </row>
    <row r="144" spans="1:65" x14ac:dyDescent="0.25">
      <c r="A144" s="79">
        <v>39965</v>
      </c>
      <c r="B144" s="75">
        <v>44.2</v>
      </c>
      <c r="C144" s="76">
        <v>43.1</v>
      </c>
      <c r="D144" s="74">
        <v>45.9</v>
      </c>
      <c r="E144" s="76">
        <v>37.9</v>
      </c>
      <c r="F144" s="75">
        <v>47</v>
      </c>
      <c r="G144" s="76">
        <v>50</v>
      </c>
      <c r="H144" s="74">
        <v>62.5</v>
      </c>
      <c r="I144" s="76">
        <v>40</v>
      </c>
      <c r="J144" s="74">
        <v>47.5</v>
      </c>
      <c r="K144" s="76">
        <v>46</v>
      </c>
      <c r="L144" s="75">
        <v>48.5</v>
      </c>
      <c r="X144" s="15">
        <v>39934</v>
      </c>
      <c r="Y144">
        <v>919.14001499999995</v>
      </c>
      <c r="Z144" s="14">
        <f t="shared" si="36"/>
        <v>5.3081446255385356E-2</v>
      </c>
      <c r="AA144" s="14">
        <f t="shared" si="25"/>
        <v>-0.34364957246015521</v>
      </c>
      <c r="AB144" s="80">
        <v>43.4</v>
      </c>
      <c r="AQ144" s="16">
        <v>39934</v>
      </c>
      <c r="AR144" s="75">
        <v>43.4</v>
      </c>
      <c r="AS144" s="17" t="str">
        <f t="shared" si="35"/>
        <v>+</v>
      </c>
      <c r="AT144" s="76">
        <v>45</v>
      </c>
      <c r="AU144" s="18" t="str">
        <f t="shared" si="26"/>
        <v>+</v>
      </c>
      <c r="AV144" s="17">
        <v>46.8</v>
      </c>
      <c r="AW144" s="18" t="str">
        <f t="shared" si="27"/>
        <v>+</v>
      </c>
      <c r="AX144" s="17">
        <v>36.299999999999997</v>
      </c>
      <c r="AY144" s="18" t="str">
        <f t="shared" si="28"/>
        <v>+</v>
      </c>
      <c r="AZ144" s="17">
        <v>43</v>
      </c>
      <c r="BA144" s="18" t="str">
        <f t="shared" si="29"/>
        <v>+</v>
      </c>
      <c r="BB144" s="17">
        <v>45.5</v>
      </c>
      <c r="BC144" s="18" t="str">
        <f t="shared" si="30"/>
        <v>-</v>
      </c>
      <c r="BD144" s="17">
        <v>62.5</v>
      </c>
      <c r="BE144" s="18" t="str">
        <f t="shared" si="31"/>
        <v>+</v>
      </c>
      <c r="BF144" s="17">
        <v>44</v>
      </c>
      <c r="BG144" s="18" t="str">
        <f t="shared" si="37"/>
        <v>+</v>
      </c>
      <c r="BH144" s="17">
        <v>40.299999999999997</v>
      </c>
      <c r="BI144" s="18" t="str">
        <f t="shared" si="32"/>
        <v>+</v>
      </c>
      <c r="BJ144" s="17">
        <v>48.5</v>
      </c>
      <c r="BK144" s="18" t="str">
        <f t="shared" si="33"/>
        <v>+</v>
      </c>
      <c r="BL144" s="17">
        <v>39</v>
      </c>
      <c r="BM144" s="18" t="str">
        <f t="shared" si="34"/>
        <v>-</v>
      </c>
    </row>
    <row r="145" spans="1:65" x14ac:dyDescent="0.25">
      <c r="A145" s="79">
        <v>39995</v>
      </c>
      <c r="B145" s="75">
        <v>46.8</v>
      </c>
      <c r="C145" s="76">
        <v>50.1</v>
      </c>
      <c r="D145" s="74">
        <v>49.6</v>
      </c>
      <c r="E145" s="76">
        <v>41.5</v>
      </c>
      <c r="F145" s="75">
        <v>45</v>
      </c>
      <c r="G145" s="76">
        <v>46</v>
      </c>
      <c r="H145" s="74">
        <v>67</v>
      </c>
      <c r="I145" s="76">
        <v>46</v>
      </c>
      <c r="J145" s="74">
        <v>54.5</v>
      </c>
      <c r="K145" s="76">
        <v>47</v>
      </c>
      <c r="L145" s="75">
        <v>47</v>
      </c>
      <c r="X145" s="15">
        <v>39965</v>
      </c>
      <c r="Y145">
        <v>919.32000700000003</v>
      </c>
      <c r="Z145" s="14">
        <f t="shared" si="36"/>
        <v>1.958265303029853E-4</v>
      </c>
      <c r="AA145" s="14">
        <f t="shared" si="25"/>
        <v>-0.28178124453124997</v>
      </c>
      <c r="AB145" s="80">
        <v>44.2</v>
      </c>
      <c r="AQ145" s="16">
        <v>39965</v>
      </c>
      <c r="AR145" s="75">
        <v>44.2</v>
      </c>
      <c r="AS145" s="17" t="str">
        <f t="shared" si="35"/>
        <v>+</v>
      </c>
      <c r="AT145" s="76">
        <v>43.1</v>
      </c>
      <c r="AU145" s="18" t="str">
        <f t="shared" si="26"/>
        <v>-</v>
      </c>
      <c r="AV145" s="17">
        <v>45.9</v>
      </c>
      <c r="AW145" s="18" t="str">
        <f t="shared" si="27"/>
        <v>-</v>
      </c>
      <c r="AX145" s="17">
        <v>37.9</v>
      </c>
      <c r="AY145" s="18" t="str">
        <f t="shared" si="28"/>
        <v>+</v>
      </c>
      <c r="AZ145" s="17">
        <v>47</v>
      </c>
      <c r="BA145" s="18" t="str">
        <f t="shared" si="29"/>
        <v>+</v>
      </c>
      <c r="BB145" s="17">
        <v>50</v>
      </c>
      <c r="BC145" s="18" t="str">
        <f t="shared" si="30"/>
        <v>+</v>
      </c>
      <c r="BD145" s="17">
        <v>62.5</v>
      </c>
      <c r="BE145" s="18" t="str">
        <f t="shared" si="31"/>
        <v>+</v>
      </c>
      <c r="BF145" s="17">
        <v>40</v>
      </c>
      <c r="BG145" s="18" t="str">
        <f t="shared" si="37"/>
        <v>-</v>
      </c>
      <c r="BH145" s="17">
        <v>47.5</v>
      </c>
      <c r="BI145" s="18" t="str">
        <f t="shared" si="32"/>
        <v>+</v>
      </c>
      <c r="BJ145" s="17">
        <v>46</v>
      </c>
      <c r="BK145" s="18" t="str">
        <f t="shared" si="33"/>
        <v>-</v>
      </c>
      <c r="BL145" s="17">
        <v>48.5</v>
      </c>
      <c r="BM145" s="18" t="str">
        <f t="shared" si="34"/>
        <v>+</v>
      </c>
    </row>
    <row r="146" spans="1:65" x14ac:dyDescent="0.25">
      <c r="A146" s="79">
        <v>40026</v>
      </c>
      <c r="B146" s="75">
        <v>47</v>
      </c>
      <c r="C146" s="76">
        <v>47</v>
      </c>
      <c r="D146" s="74">
        <v>49.7</v>
      </c>
      <c r="E146" s="76">
        <v>41.3</v>
      </c>
      <c r="F146" s="75">
        <v>47</v>
      </c>
      <c r="G146" s="76">
        <v>50</v>
      </c>
      <c r="H146" s="74">
        <v>62.5</v>
      </c>
      <c r="I146" s="76">
        <v>42</v>
      </c>
      <c r="J146" s="74">
        <v>42.7</v>
      </c>
      <c r="K146" s="76">
        <v>45</v>
      </c>
      <c r="L146" s="75">
        <v>54.5</v>
      </c>
      <c r="X146" s="15">
        <v>39995</v>
      </c>
      <c r="Y146">
        <v>987.47997999999995</v>
      </c>
      <c r="Z146" s="14">
        <f t="shared" si="36"/>
        <v>7.4141727016716522E-2</v>
      </c>
      <c r="AA146" s="14">
        <f t="shared" si="25"/>
        <v>-0.22084933003184001</v>
      </c>
      <c r="AB146" s="80">
        <v>46.8</v>
      </c>
      <c r="AQ146" s="16">
        <v>39995</v>
      </c>
      <c r="AR146" s="75">
        <v>46.8</v>
      </c>
      <c r="AS146" s="17" t="str">
        <f t="shared" si="35"/>
        <v>+</v>
      </c>
      <c r="AT146" s="76">
        <v>50.1</v>
      </c>
      <c r="AU146" s="18" t="str">
        <f t="shared" si="26"/>
        <v>+</v>
      </c>
      <c r="AV146" s="17">
        <v>49.6</v>
      </c>
      <c r="AW146" s="18" t="str">
        <f t="shared" si="27"/>
        <v>+</v>
      </c>
      <c r="AX146" s="17">
        <v>41.5</v>
      </c>
      <c r="AY146" s="18" t="str">
        <f t="shared" si="28"/>
        <v>+</v>
      </c>
      <c r="AZ146" s="17">
        <v>45</v>
      </c>
      <c r="BA146" s="18" t="str">
        <f t="shared" si="29"/>
        <v>-</v>
      </c>
      <c r="BB146" s="17">
        <v>46</v>
      </c>
      <c r="BC146" s="18" t="str">
        <f t="shared" si="30"/>
        <v>-</v>
      </c>
      <c r="BD146" s="17">
        <v>67</v>
      </c>
      <c r="BE146" s="18" t="str">
        <f t="shared" si="31"/>
        <v>+</v>
      </c>
      <c r="BF146" s="17">
        <v>46</v>
      </c>
      <c r="BG146" s="18" t="str">
        <f t="shared" si="37"/>
        <v>+</v>
      </c>
      <c r="BH146" s="17">
        <v>54.5</v>
      </c>
      <c r="BI146" s="18" t="str">
        <f t="shared" si="32"/>
        <v>+</v>
      </c>
      <c r="BJ146" s="17">
        <v>47</v>
      </c>
      <c r="BK146" s="18" t="str">
        <f t="shared" si="33"/>
        <v>+</v>
      </c>
      <c r="BL146" s="17">
        <v>47</v>
      </c>
      <c r="BM146" s="18" t="str">
        <f t="shared" si="34"/>
        <v>-</v>
      </c>
    </row>
    <row r="147" spans="1:65" x14ac:dyDescent="0.25">
      <c r="A147" s="79">
        <v>40057</v>
      </c>
      <c r="B147" s="75">
        <v>49.1</v>
      </c>
      <c r="C147" s="76">
        <v>52.1</v>
      </c>
      <c r="D147" s="74">
        <v>51.7</v>
      </c>
      <c r="E147" s="76">
        <v>43.4</v>
      </c>
      <c r="F147" s="75">
        <v>43</v>
      </c>
      <c r="G147" s="76">
        <v>49</v>
      </c>
      <c r="H147" s="74">
        <v>67.5</v>
      </c>
      <c r="I147" s="76">
        <v>41</v>
      </c>
      <c r="J147" s="74">
        <v>61.6</v>
      </c>
      <c r="K147" s="76">
        <v>49</v>
      </c>
      <c r="L147" s="75">
        <v>47.5</v>
      </c>
      <c r="X147" s="15">
        <v>40026</v>
      </c>
      <c r="Y147">
        <v>1020.619995</v>
      </c>
      <c r="Z147" s="14">
        <f t="shared" si="36"/>
        <v>3.3560189240494843E-2</v>
      </c>
      <c r="AA147" s="14">
        <f t="shared" si="25"/>
        <v>-0.20439962426321764</v>
      </c>
      <c r="AB147" s="80">
        <v>47</v>
      </c>
      <c r="AQ147" s="16">
        <v>40026</v>
      </c>
      <c r="AR147" s="75">
        <v>47</v>
      </c>
      <c r="AS147" s="17" t="str">
        <f t="shared" si="35"/>
        <v>+</v>
      </c>
      <c r="AT147" s="76">
        <v>47</v>
      </c>
      <c r="AU147" s="18" t="str">
        <f t="shared" si="26"/>
        <v>-</v>
      </c>
      <c r="AV147" s="17">
        <v>49.7</v>
      </c>
      <c r="AW147" s="18" t="str">
        <f t="shared" si="27"/>
        <v>+</v>
      </c>
      <c r="AX147" s="17">
        <v>41.3</v>
      </c>
      <c r="AY147" s="18" t="str">
        <f t="shared" si="28"/>
        <v>-</v>
      </c>
      <c r="AZ147" s="17">
        <v>47</v>
      </c>
      <c r="BA147" s="18" t="str">
        <f t="shared" si="29"/>
        <v>+</v>
      </c>
      <c r="BB147" s="17">
        <v>50</v>
      </c>
      <c r="BC147" s="18" t="str">
        <f t="shared" si="30"/>
        <v>+</v>
      </c>
      <c r="BD147" s="17">
        <v>62.5</v>
      </c>
      <c r="BE147" s="18" t="str">
        <f t="shared" si="31"/>
        <v>-</v>
      </c>
      <c r="BF147" s="17">
        <v>42</v>
      </c>
      <c r="BG147" s="18" t="str">
        <f t="shared" si="37"/>
        <v>-</v>
      </c>
      <c r="BH147" s="17">
        <v>42.7</v>
      </c>
      <c r="BI147" s="18" t="str">
        <f t="shared" si="32"/>
        <v>-</v>
      </c>
      <c r="BJ147" s="17">
        <v>45</v>
      </c>
      <c r="BK147" s="18" t="str">
        <f t="shared" si="33"/>
        <v>-</v>
      </c>
      <c r="BL147" s="17">
        <v>54.5</v>
      </c>
      <c r="BM147" s="18" t="str">
        <f t="shared" si="34"/>
        <v>+</v>
      </c>
    </row>
    <row r="148" spans="1:65" x14ac:dyDescent="0.25">
      <c r="A148" s="79">
        <v>40087</v>
      </c>
      <c r="B148" s="75">
        <v>50.5</v>
      </c>
      <c r="C148" s="76">
        <v>53.8</v>
      </c>
      <c r="D148" s="74">
        <v>53.3</v>
      </c>
      <c r="E148" s="76">
        <v>44.7</v>
      </c>
      <c r="F148" s="75">
        <v>47.5</v>
      </c>
      <c r="G148" s="76">
        <v>50</v>
      </c>
      <c r="H148" s="74">
        <v>62</v>
      </c>
      <c r="I148" s="76">
        <v>51.5</v>
      </c>
      <c r="J148" s="74">
        <v>49.1</v>
      </c>
      <c r="K148" s="76">
        <v>51.5</v>
      </c>
      <c r="L148" s="75">
        <v>54</v>
      </c>
      <c r="X148" s="15">
        <v>40057</v>
      </c>
      <c r="Y148">
        <v>1057.079956</v>
      </c>
      <c r="Z148" s="14">
        <f t="shared" si="36"/>
        <v>3.5723345788458732E-2</v>
      </c>
      <c r="AA148" s="14">
        <f t="shared" si="25"/>
        <v>-9.3693225423881463E-2</v>
      </c>
      <c r="AB148" s="80">
        <v>49.1</v>
      </c>
      <c r="AQ148" s="16">
        <v>40057</v>
      </c>
      <c r="AR148" s="75">
        <v>49.1</v>
      </c>
      <c r="AS148" s="17" t="str">
        <f t="shared" si="35"/>
        <v>+</v>
      </c>
      <c r="AT148" s="76">
        <v>52.1</v>
      </c>
      <c r="AU148" s="18" t="str">
        <f t="shared" si="26"/>
        <v>+</v>
      </c>
      <c r="AV148" s="17">
        <v>51.7</v>
      </c>
      <c r="AW148" s="18" t="str">
        <f t="shared" si="27"/>
        <v>+</v>
      </c>
      <c r="AX148" s="17">
        <v>43.4</v>
      </c>
      <c r="AY148" s="18" t="str">
        <f t="shared" si="28"/>
        <v>+</v>
      </c>
      <c r="AZ148" s="17">
        <v>43</v>
      </c>
      <c r="BA148" s="18" t="str">
        <f t="shared" si="29"/>
        <v>-</v>
      </c>
      <c r="BB148" s="17">
        <v>49</v>
      </c>
      <c r="BC148" s="18" t="str">
        <f t="shared" si="30"/>
        <v>-</v>
      </c>
      <c r="BD148" s="17">
        <v>67.5</v>
      </c>
      <c r="BE148" s="18" t="str">
        <f t="shared" si="31"/>
        <v>+</v>
      </c>
      <c r="BF148" s="17">
        <v>41</v>
      </c>
      <c r="BG148" s="18" t="str">
        <f t="shared" si="37"/>
        <v>-</v>
      </c>
      <c r="BH148" s="17">
        <v>61.6</v>
      </c>
      <c r="BI148" s="18" t="str">
        <f t="shared" si="32"/>
        <v>+</v>
      </c>
      <c r="BJ148" s="17">
        <v>49</v>
      </c>
      <c r="BK148" s="18" t="str">
        <f t="shared" si="33"/>
        <v>+</v>
      </c>
      <c r="BL148" s="17">
        <v>47.5</v>
      </c>
      <c r="BM148" s="18" t="str">
        <f t="shared" si="34"/>
        <v>-</v>
      </c>
    </row>
    <row r="149" spans="1:65" x14ac:dyDescent="0.25">
      <c r="A149" s="79">
        <v>40118</v>
      </c>
      <c r="B149" s="75">
        <v>50.9</v>
      </c>
      <c r="C149" s="76">
        <v>55</v>
      </c>
      <c r="D149" s="74">
        <v>55.4</v>
      </c>
      <c r="E149" s="76">
        <v>42.6</v>
      </c>
      <c r="F149" s="75">
        <v>43</v>
      </c>
      <c r="G149" s="76">
        <v>50.5</v>
      </c>
      <c r="H149" s="74">
        <v>63.5</v>
      </c>
      <c r="I149" s="76">
        <v>53.5</v>
      </c>
      <c r="J149" s="74">
        <v>52.7</v>
      </c>
      <c r="K149" s="76">
        <v>46</v>
      </c>
      <c r="L149" s="75">
        <v>48.5</v>
      </c>
      <c r="X149" s="15">
        <v>40087</v>
      </c>
      <c r="Y149">
        <v>1036.1899410000001</v>
      </c>
      <c r="Z149" s="14">
        <f t="shared" si="36"/>
        <v>-1.976200086041547E-2</v>
      </c>
      <c r="AA149" s="14">
        <f t="shared" ref="AA149:AA212" si="38">(Y149-Y137)/Y137</f>
        <v>6.9615422967742022E-2</v>
      </c>
      <c r="AB149" s="80">
        <v>50.5</v>
      </c>
      <c r="AQ149" s="16">
        <v>40087</v>
      </c>
      <c r="AR149" s="75">
        <v>50.5</v>
      </c>
      <c r="AS149" s="17" t="str">
        <f t="shared" si="35"/>
        <v>+</v>
      </c>
      <c r="AT149" s="76">
        <v>53.8</v>
      </c>
      <c r="AU149" s="18" t="str">
        <f t="shared" si="26"/>
        <v>+</v>
      </c>
      <c r="AV149" s="17">
        <v>53.3</v>
      </c>
      <c r="AW149" s="18" t="str">
        <f t="shared" si="27"/>
        <v>+</v>
      </c>
      <c r="AX149" s="17">
        <v>44.7</v>
      </c>
      <c r="AY149" s="18" t="str">
        <f t="shared" si="28"/>
        <v>+</v>
      </c>
      <c r="AZ149" s="17">
        <v>47.5</v>
      </c>
      <c r="BA149" s="18" t="str">
        <f t="shared" si="29"/>
        <v>+</v>
      </c>
      <c r="BB149" s="17">
        <v>50</v>
      </c>
      <c r="BC149" s="18" t="str">
        <f t="shared" si="30"/>
        <v>+</v>
      </c>
      <c r="BD149" s="17">
        <v>62</v>
      </c>
      <c r="BE149" s="18" t="str">
        <f t="shared" si="31"/>
        <v>-</v>
      </c>
      <c r="BF149" s="17">
        <v>51.5</v>
      </c>
      <c r="BG149" s="18" t="str">
        <f t="shared" si="37"/>
        <v>+</v>
      </c>
      <c r="BH149" s="17">
        <v>49.1</v>
      </c>
      <c r="BI149" s="18" t="str">
        <f t="shared" si="32"/>
        <v>-</v>
      </c>
      <c r="BJ149" s="17">
        <v>51.5</v>
      </c>
      <c r="BK149" s="18" t="str">
        <f t="shared" si="33"/>
        <v>+</v>
      </c>
      <c r="BL149" s="17">
        <v>54</v>
      </c>
      <c r="BM149" s="18" t="str">
        <f t="shared" si="34"/>
        <v>+</v>
      </c>
    </row>
    <row r="150" spans="1:65" x14ac:dyDescent="0.25">
      <c r="A150" s="79">
        <v>40148</v>
      </c>
      <c r="B150" s="75">
        <v>49.3</v>
      </c>
      <c r="C150" s="76">
        <v>50.9</v>
      </c>
      <c r="D150" s="74">
        <v>54.9</v>
      </c>
      <c r="E150" s="76">
        <v>42.8</v>
      </c>
      <c r="F150" s="75">
        <v>45.5</v>
      </c>
      <c r="G150" s="76">
        <v>48.5</v>
      </c>
      <c r="H150" s="74">
        <v>61.5</v>
      </c>
      <c r="I150" s="76">
        <v>48.5</v>
      </c>
      <c r="J150" s="74">
        <v>58.1</v>
      </c>
      <c r="K150" s="76">
        <v>46</v>
      </c>
      <c r="L150" s="75">
        <v>53.5</v>
      </c>
      <c r="X150" s="15">
        <v>40118</v>
      </c>
      <c r="Y150">
        <v>1095.630005</v>
      </c>
      <c r="Z150" s="14">
        <f t="shared" si="36"/>
        <v>5.7364061981373636E-2</v>
      </c>
      <c r="AA150" s="14">
        <f t="shared" si="38"/>
        <v>0.22247391014096563</v>
      </c>
      <c r="AB150" s="80">
        <v>50.9</v>
      </c>
      <c r="AQ150" s="16">
        <v>40118</v>
      </c>
      <c r="AR150" s="75">
        <v>50.9</v>
      </c>
      <c r="AS150" s="17" t="str">
        <f t="shared" si="35"/>
        <v>+</v>
      </c>
      <c r="AT150" s="76">
        <v>55</v>
      </c>
      <c r="AU150" s="18" t="str">
        <f t="shared" si="26"/>
        <v>+</v>
      </c>
      <c r="AV150" s="17">
        <v>55.4</v>
      </c>
      <c r="AW150" s="18" t="str">
        <f t="shared" si="27"/>
        <v>+</v>
      </c>
      <c r="AX150" s="17">
        <v>42.6</v>
      </c>
      <c r="AY150" s="18" t="str">
        <f t="shared" si="28"/>
        <v>-</v>
      </c>
      <c r="AZ150" s="17">
        <v>43</v>
      </c>
      <c r="BA150" s="18" t="str">
        <f t="shared" si="29"/>
        <v>-</v>
      </c>
      <c r="BB150" s="17">
        <v>50.5</v>
      </c>
      <c r="BC150" s="18" t="str">
        <f t="shared" si="30"/>
        <v>+</v>
      </c>
      <c r="BD150" s="17">
        <v>63.5</v>
      </c>
      <c r="BE150" s="18" t="str">
        <f t="shared" si="31"/>
        <v>+</v>
      </c>
      <c r="BF150" s="17">
        <v>53.5</v>
      </c>
      <c r="BG150" s="18" t="str">
        <f t="shared" si="37"/>
        <v>+</v>
      </c>
      <c r="BH150" s="17">
        <v>52.7</v>
      </c>
      <c r="BI150" s="18" t="str">
        <f t="shared" si="32"/>
        <v>+</v>
      </c>
      <c r="BJ150" s="17">
        <v>46</v>
      </c>
      <c r="BK150" s="18" t="str">
        <f t="shared" si="33"/>
        <v>-</v>
      </c>
      <c r="BL150" s="17">
        <v>48.5</v>
      </c>
      <c r="BM150" s="18" t="str">
        <f t="shared" si="34"/>
        <v>-</v>
      </c>
    </row>
    <row r="151" spans="1:65" x14ac:dyDescent="0.25">
      <c r="A151" s="79">
        <v>40179</v>
      </c>
      <c r="B151" s="75">
        <v>49.9</v>
      </c>
      <c r="C151" s="76">
        <v>53</v>
      </c>
      <c r="D151" s="74">
        <v>51.6</v>
      </c>
      <c r="E151" s="76">
        <v>44.6</v>
      </c>
      <c r="F151" s="75">
        <v>51.5</v>
      </c>
      <c r="G151" s="76">
        <v>50.5</v>
      </c>
      <c r="H151" s="74">
        <v>61</v>
      </c>
      <c r="I151" s="76">
        <v>48</v>
      </c>
      <c r="J151" s="74">
        <v>58.5</v>
      </c>
      <c r="K151" s="76">
        <v>52.5</v>
      </c>
      <c r="L151" s="75">
        <v>54.5</v>
      </c>
      <c r="X151" s="15">
        <v>40148</v>
      </c>
      <c r="Y151">
        <v>1115.099976</v>
      </c>
      <c r="Z151" s="14">
        <f t="shared" si="36"/>
        <v>1.7770571188400402E-2</v>
      </c>
      <c r="AA151" s="14">
        <f t="shared" si="38"/>
        <v>0.23454190534182118</v>
      </c>
      <c r="AB151" s="80">
        <v>49.3</v>
      </c>
      <c r="AQ151" s="16">
        <v>40148</v>
      </c>
      <c r="AR151" s="75">
        <v>49.3</v>
      </c>
      <c r="AS151" s="17" t="str">
        <f t="shared" si="35"/>
        <v>-</v>
      </c>
      <c r="AT151" s="76">
        <v>50.9</v>
      </c>
      <c r="AU151" s="18" t="str">
        <f t="shared" si="26"/>
        <v>-</v>
      </c>
      <c r="AV151" s="17">
        <v>54.9</v>
      </c>
      <c r="AW151" s="18" t="str">
        <f t="shared" si="27"/>
        <v>-</v>
      </c>
      <c r="AX151" s="17">
        <v>42.8</v>
      </c>
      <c r="AY151" s="18" t="str">
        <f t="shared" si="28"/>
        <v>+</v>
      </c>
      <c r="AZ151" s="17">
        <v>45.5</v>
      </c>
      <c r="BA151" s="18" t="str">
        <f t="shared" si="29"/>
        <v>+</v>
      </c>
      <c r="BB151" s="17">
        <v>48.5</v>
      </c>
      <c r="BC151" s="18" t="str">
        <f t="shared" si="30"/>
        <v>-</v>
      </c>
      <c r="BD151" s="17">
        <v>61.5</v>
      </c>
      <c r="BE151" s="18" t="str">
        <f t="shared" si="31"/>
        <v>-</v>
      </c>
      <c r="BF151" s="17">
        <v>48.5</v>
      </c>
      <c r="BG151" s="18" t="str">
        <f t="shared" si="37"/>
        <v>-</v>
      </c>
      <c r="BH151" s="17">
        <v>58.1</v>
      </c>
      <c r="BI151" s="18" t="str">
        <f t="shared" si="32"/>
        <v>+</v>
      </c>
      <c r="BJ151" s="17">
        <v>46</v>
      </c>
      <c r="BK151" s="18" t="str">
        <f t="shared" si="33"/>
        <v>+</v>
      </c>
      <c r="BL151" s="17">
        <v>53.5</v>
      </c>
      <c r="BM151" s="18" t="str">
        <f t="shared" si="34"/>
        <v>+</v>
      </c>
    </row>
    <row r="152" spans="1:65" x14ac:dyDescent="0.25">
      <c r="A152" s="79">
        <v>40210</v>
      </c>
      <c r="B152" s="75">
        <v>49.6</v>
      </c>
      <c r="C152" s="76">
        <v>51.5</v>
      </c>
      <c r="D152" s="74">
        <v>51.4</v>
      </c>
      <c r="E152" s="76">
        <v>44.8</v>
      </c>
      <c r="F152" s="75">
        <v>46.5</v>
      </c>
      <c r="G152" s="76">
        <v>50.5</v>
      </c>
      <c r="H152" s="74">
        <v>64.5</v>
      </c>
      <c r="I152" s="76">
        <v>45.5</v>
      </c>
      <c r="J152" s="74">
        <v>59.5</v>
      </c>
      <c r="K152" s="76">
        <v>47</v>
      </c>
      <c r="L152" s="75">
        <v>46</v>
      </c>
      <c r="X152" s="15">
        <v>40179</v>
      </c>
      <c r="Y152">
        <v>1073.869995</v>
      </c>
      <c r="Z152" s="14">
        <f t="shared" si="36"/>
        <v>-3.6974246154947411E-2</v>
      </c>
      <c r="AA152" s="14">
        <f t="shared" si="38"/>
        <v>0.3002736335770716</v>
      </c>
      <c r="AB152" s="80">
        <v>49.9</v>
      </c>
      <c r="AQ152" s="16">
        <v>40179</v>
      </c>
      <c r="AR152" s="75">
        <v>49.9</v>
      </c>
      <c r="AS152" s="17" t="str">
        <f t="shared" si="35"/>
        <v>+</v>
      </c>
      <c r="AT152" s="76">
        <v>53</v>
      </c>
      <c r="AU152" s="18" t="str">
        <f t="shared" si="26"/>
        <v>+</v>
      </c>
      <c r="AV152" s="17">
        <v>51.6</v>
      </c>
      <c r="AW152" s="18" t="str">
        <f t="shared" si="27"/>
        <v>-</v>
      </c>
      <c r="AX152" s="17">
        <v>44.6</v>
      </c>
      <c r="AY152" s="18" t="str">
        <f t="shared" si="28"/>
        <v>+</v>
      </c>
      <c r="AZ152" s="17">
        <v>51.5</v>
      </c>
      <c r="BA152" s="18" t="str">
        <f t="shared" si="29"/>
        <v>+</v>
      </c>
      <c r="BB152" s="17">
        <v>50.5</v>
      </c>
      <c r="BC152" s="18" t="str">
        <f t="shared" si="30"/>
        <v>+</v>
      </c>
      <c r="BD152" s="17">
        <v>61</v>
      </c>
      <c r="BE152" s="18" t="str">
        <f t="shared" si="31"/>
        <v>-</v>
      </c>
      <c r="BF152" s="17">
        <v>48</v>
      </c>
      <c r="BG152" s="18" t="str">
        <f t="shared" si="37"/>
        <v>-</v>
      </c>
      <c r="BH152" s="17">
        <v>58.5</v>
      </c>
      <c r="BI152" s="18" t="str">
        <f t="shared" si="32"/>
        <v>+</v>
      </c>
      <c r="BJ152" s="17">
        <v>52.5</v>
      </c>
      <c r="BK152" s="18" t="str">
        <f t="shared" si="33"/>
        <v>+</v>
      </c>
      <c r="BL152" s="17">
        <v>54.5</v>
      </c>
      <c r="BM152" s="18" t="str">
        <f t="shared" si="34"/>
        <v>+</v>
      </c>
    </row>
    <row r="153" spans="1:65" x14ac:dyDescent="0.25">
      <c r="A153" s="79">
        <v>40238</v>
      </c>
      <c r="B153" s="75">
        <v>50.8</v>
      </c>
      <c r="C153" s="76">
        <v>53</v>
      </c>
      <c r="D153" s="74">
        <v>50.8</v>
      </c>
      <c r="E153" s="76">
        <v>46</v>
      </c>
      <c r="F153" s="75">
        <v>45</v>
      </c>
      <c r="G153" s="76">
        <v>53.5</v>
      </c>
      <c r="H153" s="74">
        <v>60</v>
      </c>
      <c r="I153" s="76">
        <v>46</v>
      </c>
      <c r="J153" s="74">
        <v>58.7</v>
      </c>
      <c r="K153" s="76">
        <v>48.5</v>
      </c>
      <c r="L153" s="75">
        <v>46</v>
      </c>
      <c r="X153" s="15">
        <v>40210</v>
      </c>
      <c r="Y153">
        <v>1104.48999</v>
      </c>
      <c r="Z153" s="14">
        <f t="shared" si="36"/>
        <v>2.8513688940531405E-2</v>
      </c>
      <c r="AA153" s="14">
        <f t="shared" si="38"/>
        <v>0.50252343173198855</v>
      </c>
      <c r="AB153" s="80">
        <v>49.6</v>
      </c>
      <c r="AQ153" s="16">
        <v>40210</v>
      </c>
      <c r="AR153" s="75">
        <v>49.6</v>
      </c>
      <c r="AS153" s="17" t="str">
        <f t="shared" si="35"/>
        <v>-</v>
      </c>
      <c r="AT153" s="76">
        <v>51.5</v>
      </c>
      <c r="AU153" s="18" t="str">
        <f t="shared" si="26"/>
        <v>-</v>
      </c>
      <c r="AV153" s="17">
        <v>51.4</v>
      </c>
      <c r="AW153" s="18" t="str">
        <f t="shared" si="27"/>
        <v>-</v>
      </c>
      <c r="AX153" s="17">
        <v>44.8</v>
      </c>
      <c r="AY153" s="18" t="str">
        <f t="shared" si="28"/>
        <v>+</v>
      </c>
      <c r="AZ153" s="17">
        <v>46.5</v>
      </c>
      <c r="BA153" s="18" t="str">
        <f t="shared" si="29"/>
        <v>-</v>
      </c>
      <c r="BB153" s="17">
        <v>50.5</v>
      </c>
      <c r="BC153" s="18" t="str">
        <f t="shared" si="30"/>
        <v>+</v>
      </c>
      <c r="BD153" s="17">
        <v>64.5</v>
      </c>
      <c r="BE153" s="18" t="str">
        <f t="shared" si="31"/>
        <v>+</v>
      </c>
      <c r="BF153" s="17">
        <v>45.5</v>
      </c>
      <c r="BG153" s="18" t="str">
        <f t="shared" si="37"/>
        <v>-</v>
      </c>
      <c r="BH153" s="17">
        <v>59.5</v>
      </c>
      <c r="BI153" s="18" t="str">
        <f t="shared" si="32"/>
        <v>+</v>
      </c>
      <c r="BJ153" s="17">
        <v>47</v>
      </c>
      <c r="BK153" s="18" t="str">
        <f t="shared" si="33"/>
        <v>-</v>
      </c>
      <c r="BL153" s="17">
        <v>46</v>
      </c>
      <c r="BM153" s="18" t="str">
        <f t="shared" si="34"/>
        <v>-</v>
      </c>
    </row>
    <row r="154" spans="1:65" x14ac:dyDescent="0.25">
      <c r="A154" s="79">
        <v>40269</v>
      </c>
      <c r="B154" s="75">
        <v>53.2</v>
      </c>
      <c r="C154" s="76">
        <v>57.7</v>
      </c>
      <c r="D154" s="74">
        <v>58.3</v>
      </c>
      <c r="E154" s="76">
        <v>47.4</v>
      </c>
      <c r="F154" s="75">
        <v>46.5</v>
      </c>
      <c r="G154" s="76">
        <v>49.5</v>
      </c>
      <c r="H154" s="74">
        <v>52.5</v>
      </c>
      <c r="I154" s="76">
        <v>55.5</v>
      </c>
      <c r="J154" s="74">
        <v>60.7</v>
      </c>
      <c r="K154" s="76">
        <v>51</v>
      </c>
      <c r="L154" s="75">
        <v>47</v>
      </c>
      <c r="X154" s="15">
        <v>40238</v>
      </c>
      <c r="Y154">
        <v>1169.4300539999999</v>
      </c>
      <c r="Z154" s="14">
        <f t="shared" si="36"/>
        <v>5.879642603189178E-2</v>
      </c>
      <c r="AA154" s="14">
        <f t="shared" si="38"/>
        <v>0.465689976222254</v>
      </c>
      <c r="AB154" s="80">
        <v>50.8</v>
      </c>
      <c r="AQ154" s="16">
        <v>40238</v>
      </c>
      <c r="AR154" s="75">
        <v>50.8</v>
      </c>
      <c r="AS154" s="17" t="str">
        <f t="shared" si="35"/>
        <v>+</v>
      </c>
      <c r="AT154" s="76">
        <v>53</v>
      </c>
      <c r="AU154" s="18" t="str">
        <f t="shared" si="26"/>
        <v>+</v>
      </c>
      <c r="AV154" s="17">
        <v>50.8</v>
      </c>
      <c r="AW154" s="18" t="str">
        <f t="shared" si="27"/>
        <v>-</v>
      </c>
      <c r="AX154" s="17">
        <v>46</v>
      </c>
      <c r="AY154" s="18" t="str">
        <f t="shared" si="28"/>
        <v>+</v>
      </c>
      <c r="AZ154" s="17">
        <v>45</v>
      </c>
      <c r="BA154" s="18" t="str">
        <f t="shared" si="29"/>
        <v>-</v>
      </c>
      <c r="BB154" s="17">
        <v>53.5</v>
      </c>
      <c r="BC154" s="18" t="str">
        <f t="shared" si="30"/>
        <v>+</v>
      </c>
      <c r="BD154" s="17">
        <v>60</v>
      </c>
      <c r="BE154" s="18" t="str">
        <f t="shared" si="31"/>
        <v>-</v>
      </c>
      <c r="BF154" s="17">
        <v>46</v>
      </c>
      <c r="BG154" s="18" t="str">
        <f t="shared" si="37"/>
        <v>+</v>
      </c>
      <c r="BH154" s="17">
        <v>58.7</v>
      </c>
      <c r="BI154" s="18" t="str">
        <f t="shared" si="32"/>
        <v>-</v>
      </c>
      <c r="BJ154" s="17">
        <v>48.5</v>
      </c>
      <c r="BK154" s="18" t="str">
        <f t="shared" si="33"/>
        <v>+</v>
      </c>
      <c r="BL154" s="17">
        <v>46</v>
      </c>
      <c r="BM154" s="18" t="str">
        <f t="shared" si="34"/>
        <v>+</v>
      </c>
    </row>
    <row r="155" spans="1:65" x14ac:dyDescent="0.25">
      <c r="A155" s="79">
        <v>40299</v>
      </c>
      <c r="B155" s="75">
        <v>55.6</v>
      </c>
      <c r="C155" s="76">
        <v>59.8</v>
      </c>
      <c r="D155" s="74">
        <v>59.7</v>
      </c>
      <c r="E155" s="76">
        <v>49.3</v>
      </c>
      <c r="F155" s="75">
        <v>54.5</v>
      </c>
      <c r="G155" s="76">
        <v>53.5</v>
      </c>
      <c r="H155" s="74">
        <v>53.5</v>
      </c>
      <c r="I155" s="76">
        <v>49.5</v>
      </c>
      <c r="J155" s="74">
        <v>64</v>
      </c>
      <c r="K155" s="76">
        <v>56.5</v>
      </c>
      <c r="L155" s="75">
        <v>57.5</v>
      </c>
      <c r="X155" s="15">
        <v>40269</v>
      </c>
      <c r="Y155">
        <v>1186.6899410000001</v>
      </c>
      <c r="Z155" s="14">
        <f t="shared" si="36"/>
        <v>1.4759229883791036E-2</v>
      </c>
      <c r="AA155" s="14">
        <f t="shared" si="38"/>
        <v>0.35962001319787834</v>
      </c>
      <c r="AB155" s="80">
        <v>53.2</v>
      </c>
      <c r="AQ155" s="16">
        <v>40269</v>
      </c>
      <c r="AR155" s="75">
        <v>53.2</v>
      </c>
      <c r="AS155" s="17" t="str">
        <f t="shared" si="35"/>
        <v>+</v>
      </c>
      <c r="AT155" s="76">
        <v>57.7</v>
      </c>
      <c r="AU155" s="18" t="str">
        <f t="shared" si="26"/>
        <v>+</v>
      </c>
      <c r="AV155" s="17">
        <v>58.3</v>
      </c>
      <c r="AW155" s="18" t="str">
        <f t="shared" si="27"/>
        <v>+</v>
      </c>
      <c r="AX155" s="17">
        <v>47.4</v>
      </c>
      <c r="AY155" s="18" t="str">
        <f t="shared" si="28"/>
        <v>+</v>
      </c>
      <c r="AZ155" s="17">
        <v>46.5</v>
      </c>
      <c r="BA155" s="18" t="str">
        <f t="shared" si="29"/>
        <v>+</v>
      </c>
      <c r="BB155" s="17">
        <v>49.5</v>
      </c>
      <c r="BC155" s="18" t="str">
        <f t="shared" si="30"/>
        <v>-</v>
      </c>
      <c r="BD155" s="17">
        <v>52.5</v>
      </c>
      <c r="BE155" s="18" t="str">
        <f t="shared" si="31"/>
        <v>-</v>
      </c>
      <c r="BF155" s="17">
        <v>55.5</v>
      </c>
      <c r="BG155" s="18" t="str">
        <f t="shared" si="37"/>
        <v>+</v>
      </c>
      <c r="BH155" s="17">
        <v>60.7</v>
      </c>
      <c r="BI155" s="18" t="str">
        <f t="shared" si="32"/>
        <v>+</v>
      </c>
      <c r="BJ155" s="17">
        <v>51</v>
      </c>
      <c r="BK155" s="18" t="str">
        <f t="shared" si="33"/>
        <v>+</v>
      </c>
      <c r="BL155" s="17">
        <v>47</v>
      </c>
      <c r="BM155" s="18" t="str">
        <f t="shared" si="34"/>
        <v>+</v>
      </c>
    </row>
    <row r="156" spans="1:65" x14ac:dyDescent="0.25">
      <c r="A156" s="79">
        <v>40330</v>
      </c>
      <c r="B156" s="75">
        <v>55.5</v>
      </c>
      <c r="C156" s="76">
        <v>61.3</v>
      </c>
      <c r="D156" s="74">
        <v>58</v>
      </c>
      <c r="E156" s="76">
        <v>49.6</v>
      </c>
      <c r="F156" s="75">
        <v>62.5</v>
      </c>
      <c r="G156" s="76">
        <v>53</v>
      </c>
      <c r="H156" s="74">
        <v>60.5</v>
      </c>
      <c r="I156" s="76">
        <v>56</v>
      </c>
      <c r="J156" s="74">
        <v>60</v>
      </c>
      <c r="K156" s="76">
        <v>56.5</v>
      </c>
      <c r="L156" s="75">
        <v>57</v>
      </c>
      <c r="X156" s="15">
        <v>40299</v>
      </c>
      <c r="Y156">
        <v>1089.410034</v>
      </c>
      <c r="Z156" s="14">
        <f t="shared" si="36"/>
        <v>-8.1975841910334427E-2</v>
      </c>
      <c r="AA156" s="14">
        <f t="shared" si="38"/>
        <v>0.18524927238642749</v>
      </c>
      <c r="AB156" s="80">
        <v>55.6</v>
      </c>
      <c r="AQ156" s="16">
        <v>40299</v>
      </c>
      <c r="AR156" s="75">
        <v>55.6</v>
      </c>
      <c r="AS156" s="17" t="str">
        <f t="shared" si="35"/>
        <v>+</v>
      </c>
      <c r="AT156" s="76">
        <v>59.8</v>
      </c>
      <c r="AU156" s="18" t="str">
        <f t="shared" si="26"/>
        <v>+</v>
      </c>
      <c r="AV156" s="17">
        <v>59.7</v>
      </c>
      <c r="AW156" s="18" t="str">
        <f t="shared" si="27"/>
        <v>+</v>
      </c>
      <c r="AX156" s="17">
        <v>49.3</v>
      </c>
      <c r="AY156" s="18" t="str">
        <f t="shared" si="28"/>
        <v>+</v>
      </c>
      <c r="AZ156" s="17">
        <v>54.5</v>
      </c>
      <c r="BA156" s="18" t="str">
        <f t="shared" si="29"/>
        <v>+</v>
      </c>
      <c r="BB156" s="17">
        <v>53.5</v>
      </c>
      <c r="BC156" s="18" t="str">
        <f t="shared" si="30"/>
        <v>+</v>
      </c>
      <c r="BD156" s="17">
        <v>53.5</v>
      </c>
      <c r="BE156" s="18" t="str">
        <f t="shared" si="31"/>
        <v>+</v>
      </c>
      <c r="BF156" s="17">
        <v>49.5</v>
      </c>
      <c r="BG156" s="18" t="str">
        <f t="shared" si="37"/>
        <v>-</v>
      </c>
      <c r="BH156" s="17">
        <v>64</v>
      </c>
      <c r="BI156" s="18" t="str">
        <f t="shared" si="32"/>
        <v>+</v>
      </c>
      <c r="BJ156" s="17">
        <v>56.5</v>
      </c>
      <c r="BK156" s="18" t="str">
        <f t="shared" si="33"/>
        <v>+</v>
      </c>
      <c r="BL156" s="17">
        <v>57.5</v>
      </c>
      <c r="BM156" s="18" t="str">
        <f t="shared" si="34"/>
        <v>+</v>
      </c>
    </row>
    <row r="157" spans="1:65" x14ac:dyDescent="0.25">
      <c r="A157" s="79">
        <v>40360</v>
      </c>
      <c r="B157" s="75">
        <v>54.6</v>
      </c>
      <c r="C157" s="76">
        <v>59.4</v>
      </c>
      <c r="D157" s="74">
        <v>57.6</v>
      </c>
      <c r="E157" s="76">
        <v>48.5</v>
      </c>
      <c r="F157" s="75">
        <v>58.5</v>
      </c>
      <c r="G157" s="76">
        <v>53</v>
      </c>
      <c r="H157" s="74">
        <v>59</v>
      </c>
      <c r="I157" s="76">
        <v>55.5</v>
      </c>
      <c r="J157" s="74">
        <v>56.8</v>
      </c>
      <c r="K157" s="76">
        <v>48</v>
      </c>
      <c r="L157" s="75">
        <v>53.5</v>
      </c>
      <c r="X157" s="15">
        <v>40330</v>
      </c>
      <c r="Y157">
        <v>1030.709961</v>
      </c>
      <c r="Z157" s="14">
        <f t="shared" si="36"/>
        <v>-5.3882442026415164E-2</v>
      </c>
      <c r="AA157" s="14">
        <f t="shared" si="38"/>
        <v>0.12116559321220123</v>
      </c>
      <c r="AB157" s="80">
        <v>55.5</v>
      </c>
      <c r="AQ157" s="16">
        <v>40330</v>
      </c>
      <c r="AR157" s="75">
        <v>55.5</v>
      </c>
      <c r="AS157" s="17" t="str">
        <f t="shared" si="35"/>
        <v>-</v>
      </c>
      <c r="AT157" s="76">
        <v>61.3</v>
      </c>
      <c r="AU157" s="18" t="str">
        <f t="shared" si="26"/>
        <v>+</v>
      </c>
      <c r="AV157" s="17">
        <v>58</v>
      </c>
      <c r="AW157" s="18" t="str">
        <f t="shared" si="27"/>
        <v>-</v>
      </c>
      <c r="AX157" s="17">
        <v>49.6</v>
      </c>
      <c r="AY157" s="18" t="str">
        <f t="shared" si="28"/>
        <v>+</v>
      </c>
      <c r="AZ157" s="17">
        <v>62.5</v>
      </c>
      <c r="BA157" s="18" t="str">
        <f t="shared" si="29"/>
        <v>+</v>
      </c>
      <c r="BB157" s="17">
        <v>53</v>
      </c>
      <c r="BC157" s="18" t="str">
        <f t="shared" si="30"/>
        <v>-</v>
      </c>
      <c r="BD157" s="17">
        <v>60.5</v>
      </c>
      <c r="BE157" s="18" t="str">
        <f t="shared" si="31"/>
        <v>+</v>
      </c>
      <c r="BF157" s="17">
        <v>56</v>
      </c>
      <c r="BG157" s="18" t="str">
        <f t="shared" si="37"/>
        <v>+</v>
      </c>
      <c r="BH157" s="17">
        <v>60</v>
      </c>
      <c r="BI157" s="18" t="str">
        <f t="shared" si="32"/>
        <v>-</v>
      </c>
      <c r="BJ157" s="17">
        <v>56.5</v>
      </c>
      <c r="BK157" s="18" t="str">
        <f t="shared" si="33"/>
        <v>+</v>
      </c>
      <c r="BL157" s="17">
        <v>57</v>
      </c>
      <c r="BM157" s="18" t="str">
        <f t="shared" si="34"/>
        <v>-</v>
      </c>
    </row>
    <row r="158" spans="1:65" x14ac:dyDescent="0.25">
      <c r="A158" s="79">
        <v>40391</v>
      </c>
      <c r="B158" s="75">
        <v>54.8</v>
      </c>
      <c r="C158" s="76">
        <v>57.4</v>
      </c>
      <c r="D158" s="74">
        <v>58.9</v>
      </c>
      <c r="E158" s="76">
        <v>50.7</v>
      </c>
      <c r="F158" s="75">
        <v>55.5</v>
      </c>
      <c r="G158" s="76">
        <v>52</v>
      </c>
      <c r="H158" s="74">
        <v>59</v>
      </c>
      <c r="I158" s="76">
        <v>52</v>
      </c>
      <c r="J158" s="74">
        <v>56</v>
      </c>
      <c r="K158" s="76">
        <v>48</v>
      </c>
      <c r="L158" s="75">
        <v>48</v>
      </c>
      <c r="X158" s="15">
        <v>40360</v>
      </c>
      <c r="Y158">
        <v>1101.599976</v>
      </c>
      <c r="Z158" s="14">
        <f t="shared" si="36"/>
        <v>6.8777849911552322E-2</v>
      </c>
      <c r="AA158" s="14">
        <f t="shared" si="38"/>
        <v>0.11556689584734672</v>
      </c>
      <c r="AB158" s="80">
        <v>54.6</v>
      </c>
      <c r="AQ158" s="16">
        <v>40360</v>
      </c>
      <c r="AR158" s="75">
        <v>54.6</v>
      </c>
      <c r="AS158" s="17" t="str">
        <f t="shared" si="35"/>
        <v>-</v>
      </c>
      <c r="AT158" s="76">
        <v>59.4</v>
      </c>
      <c r="AU158" s="18" t="str">
        <f t="shared" si="26"/>
        <v>-</v>
      </c>
      <c r="AV158" s="17">
        <v>57.6</v>
      </c>
      <c r="AW158" s="18" t="str">
        <f t="shared" si="27"/>
        <v>-</v>
      </c>
      <c r="AX158" s="17">
        <v>48.5</v>
      </c>
      <c r="AY158" s="18" t="str">
        <f t="shared" si="28"/>
        <v>-</v>
      </c>
      <c r="AZ158" s="17">
        <v>58.5</v>
      </c>
      <c r="BA158" s="18" t="str">
        <f t="shared" si="29"/>
        <v>-</v>
      </c>
      <c r="BB158" s="17">
        <v>53</v>
      </c>
      <c r="BC158" s="18" t="str">
        <f t="shared" si="30"/>
        <v>+</v>
      </c>
      <c r="BD158" s="17">
        <v>59</v>
      </c>
      <c r="BE158" s="18" t="str">
        <f t="shared" si="31"/>
        <v>-</v>
      </c>
      <c r="BF158" s="17">
        <v>55.5</v>
      </c>
      <c r="BG158" s="18" t="str">
        <f t="shared" si="37"/>
        <v>-</v>
      </c>
      <c r="BH158" s="17">
        <v>56.8</v>
      </c>
      <c r="BI158" s="18" t="str">
        <f t="shared" si="32"/>
        <v>-</v>
      </c>
      <c r="BJ158" s="17">
        <v>48</v>
      </c>
      <c r="BK158" s="18" t="str">
        <f t="shared" si="33"/>
        <v>-</v>
      </c>
      <c r="BL158" s="17">
        <v>53.5</v>
      </c>
      <c r="BM158" s="18" t="str">
        <f t="shared" si="34"/>
        <v>-</v>
      </c>
    </row>
    <row r="159" spans="1:65" x14ac:dyDescent="0.25">
      <c r="A159" s="79">
        <v>40422</v>
      </c>
      <c r="B159" s="75">
        <v>52.7</v>
      </c>
      <c r="C159" s="76">
        <v>55.8</v>
      </c>
      <c r="D159" s="74">
        <v>55.1</v>
      </c>
      <c r="E159" s="76">
        <v>48.9</v>
      </c>
      <c r="F159" s="75">
        <v>53.5</v>
      </c>
      <c r="G159" s="76">
        <v>51</v>
      </c>
      <c r="H159" s="74">
        <v>60</v>
      </c>
      <c r="I159" s="76">
        <v>50.5</v>
      </c>
      <c r="J159" s="74">
        <v>58.3</v>
      </c>
      <c r="K159" s="76">
        <v>50.5</v>
      </c>
      <c r="L159" s="75">
        <v>52</v>
      </c>
      <c r="X159" s="15">
        <v>40391</v>
      </c>
      <c r="Y159">
        <v>1049.329956</v>
      </c>
      <c r="Z159" s="14">
        <f t="shared" si="36"/>
        <v>-4.7449184040287175E-2</v>
      </c>
      <c r="AA159" s="14">
        <f t="shared" si="38"/>
        <v>2.8129922145999128E-2</v>
      </c>
      <c r="AB159" s="80">
        <v>54.8</v>
      </c>
      <c r="AQ159" s="16">
        <v>40391</v>
      </c>
      <c r="AR159" s="75">
        <v>54.8</v>
      </c>
      <c r="AS159" s="17" t="str">
        <f t="shared" si="35"/>
        <v>+</v>
      </c>
      <c r="AT159" s="76">
        <v>57.4</v>
      </c>
      <c r="AU159" s="18" t="str">
        <f t="shared" si="26"/>
        <v>-</v>
      </c>
      <c r="AV159" s="17">
        <v>58.9</v>
      </c>
      <c r="AW159" s="18" t="str">
        <f t="shared" si="27"/>
        <v>+</v>
      </c>
      <c r="AX159" s="17">
        <v>50.7</v>
      </c>
      <c r="AY159" s="18" t="str">
        <f t="shared" si="28"/>
        <v>+</v>
      </c>
      <c r="AZ159" s="17">
        <v>55.5</v>
      </c>
      <c r="BA159" s="18" t="str">
        <f t="shared" si="29"/>
        <v>-</v>
      </c>
      <c r="BB159" s="17">
        <v>52</v>
      </c>
      <c r="BC159" s="18" t="str">
        <f t="shared" si="30"/>
        <v>-</v>
      </c>
      <c r="BD159" s="17">
        <v>59</v>
      </c>
      <c r="BE159" s="18" t="str">
        <f t="shared" si="31"/>
        <v>+</v>
      </c>
      <c r="BF159" s="17">
        <v>52</v>
      </c>
      <c r="BG159" s="18" t="str">
        <f t="shared" si="37"/>
        <v>-</v>
      </c>
      <c r="BH159" s="17">
        <v>56</v>
      </c>
      <c r="BI159" s="18" t="str">
        <f t="shared" si="32"/>
        <v>-</v>
      </c>
      <c r="BJ159" s="17">
        <v>48</v>
      </c>
      <c r="BK159" s="18" t="str">
        <f t="shared" si="33"/>
        <v>+</v>
      </c>
      <c r="BL159" s="17">
        <v>48</v>
      </c>
      <c r="BM159" s="18" t="str">
        <f t="shared" si="34"/>
        <v>-</v>
      </c>
    </row>
    <row r="160" spans="1:65" x14ac:dyDescent="0.25">
      <c r="A160" s="79">
        <v>40452</v>
      </c>
      <c r="B160" s="75">
        <v>53.6</v>
      </c>
      <c r="C160" s="76">
        <v>53.3</v>
      </c>
      <c r="D160" s="74">
        <v>54.7</v>
      </c>
      <c r="E160" s="76">
        <v>51.5</v>
      </c>
      <c r="F160" s="75">
        <v>47</v>
      </c>
      <c r="G160" s="76">
        <v>55</v>
      </c>
      <c r="H160" s="74">
        <v>59.5</v>
      </c>
      <c r="I160" s="76">
        <v>48</v>
      </c>
      <c r="J160" s="74">
        <v>60.3</v>
      </c>
      <c r="K160" s="76">
        <v>53</v>
      </c>
      <c r="L160" s="75">
        <v>46.5</v>
      </c>
      <c r="X160" s="15">
        <v>40422</v>
      </c>
      <c r="Y160">
        <v>1141.1999510000001</v>
      </c>
      <c r="Z160" s="14">
        <f t="shared" si="36"/>
        <v>8.7551102944020034E-2</v>
      </c>
      <c r="AA160" s="14">
        <f t="shared" si="38"/>
        <v>7.9577703202613759E-2</v>
      </c>
      <c r="AB160" s="80">
        <v>52.7</v>
      </c>
      <c r="AQ160" s="16">
        <v>40422</v>
      </c>
      <c r="AR160" s="75">
        <v>52.7</v>
      </c>
      <c r="AS160" s="17" t="str">
        <f t="shared" si="35"/>
        <v>-</v>
      </c>
      <c r="AT160" s="76">
        <v>55.8</v>
      </c>
      <c r="AU160" s="18" t="str">
        <f t="shared" si="26"/>
        <v>-</v>
      </c>
      <c r="AV160" s="17">
        <v>55.1</v>
      </c>
      <c r="AW160" s="18" t="str">
        <f t="shared" si="27"/>
        <v>-</v>
      </c>
      <c r="AX160" s="17">
        <v>48.9</v>
      </c>
      <c r="AY160" s="18" t="str">
        <f t="shared" si="28"/>
        <v>-</v>
      </c>
      <c r="AZ160" s="17">
        <v>53.5</v>
      </c>
      <c r="BA160" s="18" t="str">
        <f t="shared" si="29"/>
        <v>-</v>
      </c>
      <c r="BB160" s="17">
        <v>51</v>
      </c>
      <c r="BC160" s="18" t="str">
        <f t="shared" si="30"/>
        <v>-</v>
      </c>
      <c r="BD160" s="17">
        <v>60</v>
      </c>
      <c r="BE160" s="18" t="str">
        <f t="shared" si="31"/>
        <v>+</v>
      </c>
      <c r="BF160" s="17">
        <v>50.5</v>
      </c>
      <c r="BG160" s="18" t="str">
        <f t="shared" si="37"/>
        <v>-</v>
      </c>
      <c r="BH160" s="17">
        <v>58.3</v>
      </c>
      <c r="BI160" s="18" t="str">
        <f t="shared" si="32"/>
        <v>+</v>
      </c>
      <c r="BJ160" s="17">
        <v>50.5</v>
      </c>
      <c r="BK160" s="18" t="str">
        <f t="shared" si="33"/>
        <v>+</v>
      </c>
      <c r="BL160" s="17">
        <v>52</v>
      </c>
      <c r="BM160" s="18" t="str">
        <f t="shared" si="34"/>
        <v>+</v>
      </c>
    </row>
    <row r="161" spans="1:65" x14ac:dyDescent="0.25">
      <c r="A161" s="79">
        <v>40483</v>
      </c>
      <c r="B161" s="75">
        <v>55.3</v>
      </c>
      <c r="C161" s="76">
        <v>59.7</v>
      </c>
      <c r="D161" s="74">
        <v>58.4</v>
      </c>
      <c r="E161" s="76">
        <v>52.1</v>
      </c>
      <c r="F161" s="75">
        <v>47.5</v>
      </c>
      <c r="G161" s="76">
        <v>51</v>
      </c>
      <c r="H161" s="74">
        <v>61.5</v>
      </c>
      <c r="I161" s="76">
        <v>52</v>
      </c>
      <c r="J161" s="74">
        <v>69.7</v>
      </c>
      <c r="K161" s="76">
        <v>54</v>
      </c>
      <c r="L161" s="75">
        <v>58</v>
      </c>
      <c r="X161" s="15">
        <v>40452</v>
      </c>
      <c r="Y161">
        <v>1183.26001</v>
      </c>
      <c r="Z161" s="14">
        <f t="shared" si="36"/>
        <v>3.6855994397076437E-2</v>
      </c>
      <c r="AA161" s="14">
        <f t="shared" si="38"/>
        <v>0.14193350386905548</v>
      </c>
      <c r="AB161" s="80">
        <v>53.6</v>
      </c>
      <c r="AQ161" s="16">
        <v>40452</v>
      </c>
      <c r="AR161" s="75">
        <v>53.6</v>
      </c>
      <c r="AS161" s="17" t="str">
        <f t="shared" si="35"/>
        <v>+</v>
      </c>
      <c r="AT161" s="76">
        <v>53.3</v>
      </c>
      <c r="AU161" s="18" t="str">
        <f t="shared" si="26"/>
        <v>-</v>
      </c>
      <c r="AV161" s="17">
        <v>54.7</v>
      </c>
      <c r="AW161" s="18" t="str">
        <f t="shared" si="27"/>
        <v>-</v>
      </c>
      <c r="AX161" s="17">
        <v>51.5</v>
      </c>
      <c r="AY161" s="18" t="str">
        <f t="shared" si="28"/>
        <v>+</v>
      </c>
      <c r="AZ161" s="17">
        <v>47</v>
      </c>
      <c r="BA161" s="18" t="str">
        <f t="shared" si="29"/>
        <v>-</v>
      </c>
      <c r="BB161" s="17">
        <v>55</v>
      </c>
      <c r="BC161" s="18" t="str">
        <f t="shared" si="30"/>
        <v>+</v>
      </c>
      <c r="BD161" s="17">
        <v>59.5</v>
      </c>
      <c r="BE161" s="18" t="str">
        <f t="shared" si="31"/>
        <v>-</v>
      </c>
      <c r="BF161" s="17">
        <v>48</v>
      </c>
      <c r="BG161" s="18" t="str">
        <f t="shared" si="37"/>
        <v>-</v>
      </c>
      <c r="BH161" s="17">
        <v>60.3</v>
      </c>
      <c r="BI161" s="18" t="str">
        <f t="shared" si="32"/>
        <v>+</v>
      </c>
      <c r="BJ161" s="17">
        <v>53</v>
      </c>
      <c r="BK161" s="18" t="str">
        <f t="shared" si="33"/>
        <v>+</v>
      </c>
      <c r="BL161" s="17">
        <v>46.5</v>
      </c>
      <c r="BM161" s="18" t="str">
        <f t="shared" si="34"/>
        <v>-</v>
      </c>
    </row>
    <row r="162" spans="1:65" x14ac:dyDescent="0.25">
      <c r="A162" s="79">
        <v>40513</v>
      </c>
      <c r="B162" s="75">
        <v>56.7</v>
      </c>
      <c r="C162" s="76">
        <v>59.1</v>
      </c>
      <c r="D162" s="74">
        <v>58.4</v>
      </c>
      <c r="E162" s="76">
        <v>56.6</v>
      </c>
      <c r="F162" s="75">
        <v>51.5</v>
      </c>
      <c r="G162" s="76">
        <v>52.5</v>
      </c>
      <c r="H162" s="74">
        <v>60</v>
      </c>
      <c r="I162" s="76">
        <v>51.5</v>
      </c>
      <c r="J162" s="74">
        <v>65.400000000000006</v>
      </c>
      <c r="K162" s="76">
        <v>54.5</v>
      </c>
      <c r="L162" s="75">
        <v>55.5</v>
      </c>
      <c r="X162" s="15">
        <v>40483</v>
      </c>
      <c r="Y162">
        <v>1180.5500489999999</v>
      </c>
      <c r="Z162" s="14">
        <f t="shared" si="36"/>
        <v>-2.2902497989431936E-3</v>
      </c>
      <c r="AA162" s="14">
        <f t="shared" si="38"/>
        <v>7.7507957624800505E-2</v>
      </c>
      <c r="AB162" s="80">
        <v>55.3</v>
      </c>
      <c r="AQ162" s="16">
        <v>40483</v>
      </c>
      <c r="AR162" s="75">
        <v>55.3</v>
      </c>
      <c r="AS162" s="17" t="str">
        <f t="shared" si="35"/>
        <v>+</v>
      </c>
      <c r="AT162" s="76">
        <v>59.7</v>
      </c>
      <c r="AU162" s="18" t="str">
        <f t="shared" si="26"/>
        <v>+</v>
      </c>
      <c r="AV162" s="17">
        <v>58.4</v>
      </c>
      <c r="AW162" s="18" t="str">
        <f t="shared" si="27"/>
        <v>+</v>
      </c>
      <c r="AX162" s="17">
        <v>52.1</v>
      </c>
      <c r="AY162" s="18" t="str">
        <f t="shared" si="28"/>
        <v>+</v>
      </c>
      <c r="AZ162" s="17">
        <v>47.5</v>
      </c>
      <c r="BA162" s="18" t="str">
        <f t="shared" si="29"/>
        <v>+</v>
      </c>
      <c r="BB162" s="17">
        <v>51</v>
      </c>
      <c r="BC162" s="18" t="str">
        <f t="shared" si="30"/>
        <v>-</v>
      </c>
      <c r="BD162" s="17">
        <v>61.5</v>
      </c>
      <c r="BE162" s="18" t="str">
        <f t="shared" si="31"/>
        <v>+</v>
      </c>
      <c r="BF162" s="17">
        <v>52</v>
      </c>
      <c r="BG162" s="18" t="str">
        <f t="shared" si="37"/>
        <v>+</v>
      </c>
      <c r="BH162" s="17">
        <v>69.7</v>
      </c>
      <c r="BI162" s="18" t="str">
        <f t="shared" si="32"/>
        <v>+</v>
      </c>
      <c r="BJ162" s="17">
        <v>54</v>
      </c>
      <c r="BK162" s="18" t="str">
        <f t="shared" si="33"/>
        <v>+</v>
      </c>
      <c r="BL162" s="17">
        <v>58</v>
      </c>
      <c r="BM162" s="18" t="str">
        <f t="shared" si="34"/>
        <v>+</v>
      </c>
    </row>
    <row r="163" spans="1:65" x14ac:dyDescent="0.25">
      <c r="A163" s="79">
        <v>40544</v>
      </c>
      <c r="B163" s="75">
        <v>57</v>
      </c>
      <c r="C163" s="76">
        <v>62.2</v>
      </c>
      <c r="D163" s="74">
        <v>62</v>
      </c>
      <c r="E163" s="76">
        <v>52.2</v>
      </c>
      <c r="F163" s="75">
        <v>52.5</v>
      </c>
      <c r="G163" s="76">
        <v>51.5</v>
      </c>
      <c r="H163" s="74">
        <v>61.5</v>
      </c>
      <c r="I163" s="76">
        <v>48.5</v>
      </c>
      <c r="J163" s="74">
        <v>69.2</v>
      </c>
      <c r="K163" s="76">
        <v>51</v>
      </c>
      <c r="L163" s="75">
        <v>59.5</v>
      </c>
      <c r="X163" s="15">
        <v>40513</v>
      </c>
      <c r="Y163">
        <v>1257.6400149999999</v>
      </c>
      <c r="Z163" s="14">
        <f t="shared" si="36"/>
        <v>6.5300040489854744E-2</v>
      </c>
      <c r="AA163" s="14">
        <f t="shared" si="38"/>
        <v>0.1278271384340878</v>
      </c>
      <c r="AB163" s="80">
        <v>56.7</v>
      </c>
      <c r="AQ163" s="16">
        <v>40513</v>
      </c>
      <c r="AR163" s="75">
        <v>56.7</v>
      </c>
      <c r="AS163" s="17" t="str">
        <f t="shared" si="35"/>
        <v>+</v>
      </c>
      <c r="AT163" s="76">
        <v>59.1</v>
      </c>
      <c r="AU163" s="18" t="str">
        <f t="shared" si="26"/>
        <v>-</v>
      </c>
      <c r="AV163" s="17">
        <v>58.4</v>
      </c>
      <c r="AW163" s="18" t="str">
        <f t="shared" si="27"/>
        <v>+</v>
      </c>
      <c r="AX163" s="17">
        <v>56.6</v>
      </c>
      <c r="AY163" s="18" t="str">
        <f t="shared" si="28"/>
        <v>+</v>
      </c>
      <c r="AZ163" s="17">
        <v>51.5</v>
      </c>
      <c r="BA163" s="18" t="str">
        <f t="shared" si="29"/>
        <v>+</v>
      </c>
      <c r="BB163" s="17">
        <v>52.5</v>
      </c>
      <c r="BC163" s="18" t="str">
        <f t="shared" si="30"/>
        <v>+</v>
      </c>
      <c r="BD163" s="17">
        <v>60</v>
      </c>
      <c r="BE163" s="18" t="str">
        <f t="shared" si="31"/>
        <v>-</v>
      </c>
      <c r="BF163" s="17">
        <v>51.5</v>
      </c>
      <c r="BG163" s="18" t="str">
        <f t="shared" si="37"/>
        <v>-</v>
      </c>
      <c r="BH163" s="17">
        <v>65.400000000000006</v>
      </c>
      <c r="BI163" s="18" t="str">
        <f t="shared" si="32"/>
        <v>-</v>
      </c>
      <c r="BJ163" s="17">
        <v>54.5</v>
      </c>
      <c r="BK163" s="18" t="str">
        <f t="shared" si="33"/>
        <v>+</v>
      </c>
      <c r="BL163" s="17">
        <v>55.5</v>
      </c>
      <c r="BM163" s="18" t="str">
        <f t="shared" si="34"/>
        <v>-</v>
      </c>
    </row>
    <row r="164" spans="1:65" x14ac:dyDescent="0.25">
      <c r="A164" s="79">
        <v>40575</v>
      </c>
      <c r="B164" s="75">
        <v>57.1</v>
      </c>
      <c r="C164" s="76">
        <v>61.6</v>
      </c>
      <c r="D164" s="74">
        <v>61.2</v>
      </c>
      <c r="E164" s="76">
        <v>52.1</v>
      </c>
      <c r="F164" s="75">
        <v>49</v>
      </c>
      <c r="G164" s="76">
        <v>53.5</v>
      </c>
      <c r="H164" s="74">
        <v>60</v>
      </c>
      <c r="I164" s="76">
        <v>50.5</v>
      </c>
      <c r="J164" s="74">
        <v>69.8</v>
      </c>
      <c r="K164" s="76">
        <v>53.5</v>
      </c>
      <c r="L164" s="75">
        <v>56</v>
      </c>
      <c r="X164" s="15">
        <v>40544</v>
      </c>
      <c r="Y164">
        <v>1286.119995</v>
      </c>
      <c r="Z164" s="14">
        <f t="shared" si="36"/>
        <v>2.2645573980086878E-2</v>
      </c>
      <c r="AA164" s="14">
        <f t="shared" si="38"/>
        <v>0.19764962331403998</v>
      </c>
      <c r="AB164" s="80">
        <v>57</v>
      </c>
      <c r="AQ164" s="16">
        <v>40544</v>
      </c>
      <c r="AR164" s="75">
        <v>57</v>
      </c>
      <c r="AS164" s="17" t="str">
        <f t="shared" si="35"/>
        <v>+</v>
      </c>
      <c r="AT164" s="76">
        <v>62.2</v>
      </c>
      <c r="AU164" s="18" t="str">
        <f t="shared" si="26"/>
        <v>+</v>
      </c>
      <c r="AV164" s="17">
        <v>62</v>
      </c>
      <c r="AW164" s="18" t="str">
        <f t="shared" si="27"/>
        <v>+</v>
      </c>
      <c r="AX164" s="17">
        <v>52.2</v>
      </c>
      <c r="AY164" s="18" t="str">
        <f t="shared" si="28"/>
        <v>-</v>
      </c>
      <c r="AZ164" s="17">
        <v>52.5</v>
      </c>
      <c r="BA164" s="18" t="str">
        <f t="shared" si="29"/>
        <v>+</v>
      </c>
      <c r="BB164" s="17">
        <v>51.5</v>
      </c>
      <c r="BC164" s="18" t="str">
        <f t="shared" si="30"/>
        <v>-</v>
      </c>
      <c r="BD164" s="17">
        <v>61.5</v>
      </c>
      <c r="BE164" s="18" t="str">
        <f t="shared" si="31"/>
        <v>+</v>
      </c>
      <c r="BF164" s="17">
        <v>48.5</v>
      </c>
      <c r="BG164" s="18" t="str">
        <f t="shared" si="37"/>
        <v>-</v>
      </c>
      <c r="BH164" s="17">
        <v>69.2</v>
      </c>
      <c r="BI164" s="18" t="str">
        <f t="shared" si="32"/>
        <v>+</v>
      </c>
      <c r="BJ164" s="17">
        <v>51</v>
      </c>
      <c r="BK164" s="18" t="str">
        <f t="shared" si="33"/>
        <v>-</v>
      </c>
      <c r="BL164" s="17">
        <v>59.5</v>
      </c>
      <c r="BM164" s="18" t="str">
        <f t="shared" si="34"/>
        <v>+</v>
      </c>
    </row>
    <row r="165" spans="1:65" x14ac:dyDescent="0.25">
      <c r="A165" s="79">
        <v>40603</v>
      </c>
      <c r="B165" s="75">
        <v>56.9</v>
      </c>
      <c r="C165" s="76">
        <v>63.3</v>
      </c>
      <c r="D165" s="74">
        <v>58.8</v>
      </c>
      <c r="E165" s="76">
        <v>53.6</v>
      </c>
      <c r="F165" s="75">
        <v>55.5</v>
      </c>
      <c r="G165" s="76">
        <v>52</v>
      </c>
      <c r="H165" s="74">
        <v>57.5</v>
      </c>
      <c r="I165" s="76">
        <v>52</v>
      </c>
      <c r="J165" s="74">
        <v>68.900000000000006</v>
      </c>
      <c r="K165" s="76">
        <v>53.5</v>
      </c>
      <c r="L165" s="75">
        <v>53.5</v>
      </c>
      <c r="X165" s="15">
        <v>40575</v>
      </c>
      <c r="Y165">
        <v>1327.219971</v>
      </c>
      <c r="Z165" s="14">
        <f t="shared" si="36"/>
        <v>3.1956564052952129E-2</v>
      </c>
      <c r="AA165" s="14">
        <f t="shared" si="38"/>
        <v>0.20165866872184143</v>
      </c>
      <c r="AB165" s="80">
        <v>57.1</v>
      </c>
      <c r="AQ165" s="16">
        <v>40575</v>
      </c>
      <c r="AR165" s="75">
        <v>57.1</v>
      </c>
      <c r="AS165" s="17" t="str">
        <f t="shared" si="35"/>
        <v>+</v>
      </c>
      <c r="AT165" s="76">
        <v>61.6</v>
      </c>
      <c r="AU165" s="18" t="str">
        <f t="shared" si="26"/>
        <v>-</v>
      </c>
      <c r="AV165" s="17">
        <v>61.2</v>
      </c>
      <c r="AW165" s="18" t="str">
        <f t="shared" si="27"/>
        <v>-</v>
      </c>
      <c r="AX165" s="17">
        <v>52.1</v>
      </c>
      <c r="AY165" s="18" t="str">
        <f t="shared" si="28"/>
        <v>-</v>
      </c>
      <c r="AZ165" s="17">
        <v>49</v>
      </c>
      <c r="BA165" s="18" t="str">
        <f t="shared" si="29"/>
        <v>-</v>
      </c>
      <c r="BB165" s="17">
        <v>53.5</v>
      </c>
      <c r="BC165" s="18" t="str">
        <f t="shared" si="30"/>
        <v>+</v>
      </c>
      <c r="BD165" s="17">
        <v>60</v>
      </c>
      <c r="BE165" s="18" t="str">
        <f t="shared" si="31"/>
        <v>-</v>
      </c>
      <c r="BF165" s="17">
        <v>50.5</v>
      </c>
      <c r="BG165" s="18" t="str">
        <f t="shared" si="37"/>
        <v>+</v>
      </c>
      <c r="BH165" s="17">
        <v>69.8</v>
      </c>
      <c r="BI165" s="18" t="str">
        <f t="shared" si="32"/>
        <v>+</v>
      </c>
      <c r="BJ165" s="17">
        <v>53.5</v>
      </c>
      <c r="BK165" s="18" t="str">
        <f t="shared" si="33"/>
        <v>+</v>
      </c>
      <c r="BL165" s="17">
        <v>56</v>
      </c>
      <c r="BM165" s="18" t="str">
        <f t="shared" si="34"/>
        <v>-</v>
      </c>
    </row>
    <row r="166" spans="1:65" x14ac:dyDescent="0.25">
      <c r="A166" s="79">
        <v>40634</v>
      </c>
      <c r="B166" s="75">
        <v>55.5</v>
      </c>
      <c r="C166" s="76">
        <v>58.2</v>
      </c>
      <c r="D166" s="74">
        <v>59.3</v>
      </c>
      <c r="E166" s="76">
        <v>52.9</v>
      </c>
      <c r="F166" s="75">
        <v>55.5</v>
      </c>
      <c r="G166" s="76">
        <v>51.5</v>
      </c>
      <c r="H166" s="74">
        <v>67</v>
      </c>
      <c r="I166" s="76">
        <v>56</v>
      </c>
      <c r="J166" s="74">
        <v>70.7</v>
      </c>
      <c r="K166" s="76">
        <v>50</v>
      </c>
      <c r="L166" s="75">
        <v>56.5</v>
      </c>
      <c r="X166" s="15">
        <v>40603</v>
      </c>
      <c r="Y166">
        <v>1325.829956</v>
      </c>
      <c r="Z166" s="14">
        <f t="shared" si="36"/>
        <v>-1.0473132038185315E-3</v>
      </c>
      <c r="AA166" s="14">
        <f t="shared" si="38"/>
        <v>0.13374027926256812</v>
      </c>
      <c r="AB166" s="80">
        <v>56.9</v>
      </c>
      <c r="AQ166" s="16">
        <v>40603</v>
      </c>
      <c r="AR166" s="75">
        <v>56.9</v>
      </c>
      <c r="AS166" s="17" t="str">
        <f t="shared" si="35"/>
        <v>-</v>
      </c>
      <c r="AT166" s="76">
        <v>63.3</v>
      </c>
      <c r="AU166" s="18" t="str">
        <f t="shared" si="26"/>
        <v>+</v>
      </c>
      <c r="AV166" s="17">
        <v>58.8</v>
      </c>
      <c r="AW166" s="18" t="str">
        <f t="shared" si="27"/>
        <v>-</v>
      </c>
      <c r="AX166" s="17">
        <v>53.6</v>
      </c>
      <c r="AY166" s="18" t="str">
        <f t="shared" si="28"/>
        <v>+</v>
      </c>
      <c r="AZ166" s="17">
        <v>55.5</v>
      </c>
      <c r="BA166" s="18" t="str">
        <f t="shared" si="29"/>
        <v>+</v>
      </c>
      <c r="BB166" s="17">
        <v>52</v>
      </c>
      <c r="BC166" s="18" t="str">
        <f t="shared" si="30"/>
        <v>-</v>
      </c>
      <c r="BD166" s="17">
        <v>57.5</v>
      </c>
      <c r="BE166" s="18" t="str">
        <f t="shared" si="31"/>
        <v>-</v>
      </c>
      <c r="BF166" s="17">
        <v>52</v>
      </c>
      <c r="BG166" s="18" t="str">
        <f t="shared" si="37"/>
        <v>+</v>
      </c>
      <c r="BH166" s="17">
        <v>68.900000000000006</v>
      </c>
      <c r="BI166" s="18" t="str">
        <f t="shared" si="32"/>
        <v>-</v>
      </c>
      <c r="BJ166" s="17">
        <v>53.5</v>
      </c>
      <c r="BK166" s="18" t="str">
        <f t="shared" si="33"/>
        <v>+</v>
      </c>
      <c r="BL166" s="17">
        <v>53.5</v>
      </c>
      <c r="BM166" s="18" t="str">
        <f t="shared" si="34"/>
        <v>-</v>
      </c>
    </row>
    <row r="167" spans="1:65" x14ac:dyDescent="0.25">
      <c r="A167" s="79">
        <v>40664</v>
      </c>
      <c r="B167" s="75">
        <v>55.3</v>
      </c>
      <c r="C167" s="76">
        <v>56.9</v>
      </c>
      <c r="D167" s="74">
        <v>57.5</v>
      </c>
      <c r="E167" s="76">
        <v>53.6</v>
      </c>
      <c r="F167" s="75">
        <v>55.5</v>
      </c>
      <c r="G167" s="76">
        <v>53</v>
      </c>
      <c r="H167" s="74">
        <v>57.5</v>
      </c>
      <c r="I167" s="76">
        <v>55.5</v>
      </c>
      <c r="J167" s="74">
        <v>71.400000000000006</v>
      </c>
      <c r="K167" s="76">
        <v>57</v>
      </c>
      <c r="L167" s="75">
        <v>59</v>
      </c>
      <c r="X167" s="15">
        <v>40634</v>
      </c>
      <c r="Y167">
        <v>1363.6099850000001</v>
      </c>
      <c r="Z167" s="14">
        <f t="shared" si="36"/>
        <v>2.8495380443795019E-2</v>
      </c>
      <c r="AA167" s="14">
        <f t="shared" si="38"/>
        <v>0.14908700064560498</v>
      </c>
      <c r="AB167" s="80">
        <v>55.5</v>
      </c>
      <c r="AQ167" s="16">
        <v>40634</v>
      </c>
      <c r="AR167" s="75">
        <v>55.5</v>
      </c>
      <c r="AS167" s="17" t="str">
        <f t="shared" si="35"/>
        <v>-</v>
      </c>
      <c r="AT167" s="76">
        <v>58.2</v>
      </c>
      <c r="AU167" s="18" t="str">
        <f t="shared" si="26"/>
        <v>-</v>
      </c>
      <c r="AV167" s="17">
        <v>59.3</v>
      </c>
      <c r="AW167" s="18" t="str">
        <f t="shared" si="27"/>
        <v>+</v>
      </c>
      <c r="AX167" s="17">
        <v>52.9</v>
      </c>
      <c r="AY167" s="18" t="str">
        <f t="shared" si="28"/>
        <v>-</v>
      </c>
      <c r="AZ167" s="17">
        <v>55.5</v>
      </c>
      <c r="BA167" s="18" t="str">
        <f t="shared" si="29"/>
        <v>+</v>
      </c>
      <c r="BB167" s="17">
        <v>51.5</v>
      </c>
      <c r="BC167" s="18" t="str">
        <f t="shared" si="30"/>
        <v>-</v>
      </c>
      <c r="BD167" s="17">
        <v>67</v>
      </c>
      <c r="BE167" s="18" t="str">
        <f t="shared" si="31"/>
        <v>+</v>
      </c>
      <c r="BF167" s="17">
        <v>56</v>
      </c>
      <c r="BG167" s="18" t="str">
        <f t="shared" si="37"/>
        <v>+</v>
      </c>
      <c r="BH167" s="17">
        <v>70.7</v>
      </c>
      <c r="BI167" s="18" t="str">
        <f t="shared" si="32"/>
        <v>+</v>
      </c>
      <c r="BJ167" s="17">
        <v>50</v>
      </c>
      <c r="BK167" s="18" t="str">
        <f t="shared" si="33"/>
        <v>-</v>
      </c>
      <c r="BL167" s="17">
        <v>56.5</v>
      </c>
      <c r="BM167" s="18" t="str">
        <f t="shared" si="34"/>
        <v>+</v>
      </c>
    </row>
    <row r="168" spans="1:65" x14ac:dyDescent="0.25">
      <c r="A168" s="79">
        <v>40695</v>
      </c>
      <c r="B168" s="75">
        <v>55</v>
      </c>
      <c r="C168" s="76">
        <v>55</v>
      </c>
      <c r="D168" s="74">
        <v>56.4</v>
      </c>
      <c r="E168" s="76">
        <v>54.4</v>
      </c>
      <c r="F168" s="75">
        <v>55</v>
      </c>
      <c r="G168" s="76">
        <v>54</v>
      </c>
      <c r="H168" s="74">
        <v>55</v>
      </c>
      <c r="I168" s="76">
        <v>55</v>
      </c>
      <c r="J168" s="74">
        <v>70</v>
      </c>
      <c r="K168" s="76">
        <v>50.5</v>
      </c>
      <c r="L168" s="75">
        <v>53.5</v>
      </c>
      <c r="X168" s="15">
        <v>40664</v>
      </c>
      <c r="Y168">
        <v>1345.1999510000001</v>
      </c>
      <c r="Z168" s="14">
        <f t="shared" si="36"/>
        <v>-1.3500952766930637E-2</v>
      </c>
      <c r="AA168" s="14">
        <f t="shared" si="38"/>
        <v>0.23479673310958329</v>
      </c>
      <c r="AB168" s="80">
        <v>55.3</v>
      </c>
      <c r="AQ168" s="16">
        <v>40664</v>
      </c>
      <c r="AR168" s="75">
        <v>55.3</v>
      </c>
      <c r="AS168" s="17" t="str">
        <f t="shared" si="35"/>
        <v>-</v>
      </c>
      <c r="AT168" s="76">
        <v>56.9</v>
      </c>
      <c r="AU168" s="18" t="str">
        <f t="shared" si="26"/>
        <v>-</v>
      </c>
      <c r="AV168" s="17">
        <v>57.5</v>
      </c>
      <c r="AW168" s="18" t="str">
        <f t="shared" si="27"/>
        <v>-</v>
      </c>
      <c r="AX168" s="17">
        <v>53.6</v>
      </c>
      <c r="AY168" s="18" t="str">
        <f t="shared" si="28"/>
        <v>+</v>
      </c>
      <c r="AZ168" s="17">
        <v>55.5</v>
      </c>
      <c r="BA168" s="18" t="str">
        <f t="shared" si="29"/>
        <v>+</v>
      </c>
      <c r="BB168" s="17">
        <v>53</v>
      </c>
      <c r="BC168" s="18" t="str">
        <f t="shared" si="30"/>
        <v>+</v>
      </c>
      <c r="BD168" s="17">
        <v>57.5</v>
      </c>
      <c r="BE168" s="18" t="str">
        <f t="shared" si="31"/>
        <v>-</v>
      </c>
      <c r="BF168" s="17">
        <v>55.5</v>
      </c>
      <c r="BG168" s="18" t="str">
        <f t="shared" si="37"/>
        <v>-</v>
      </c>
      <c r="BH168" s="17">
        <v>71.400000000000006</v>
      </c>
      <c r="BI168" s="18" t="str">
        <f t="shared" si="32"/>
        <v>+</v>
      </c>
      <c r="BJ168" s="17">
        <v>57</v>
      </c>
      <c r="BK168" s="18" t="str">
        <f t="shared" si="33"/>
        <v>+</v>
      </c>
      <c r="BL168" s="17">
        <v>59</v>
      </c>
      <c r="BM168" s="18" t="str">
        <f t="shared" si="34"/>
        <v>+</v>
      </c>
    </row>
    <row r="169" spans="1:65" x14ac:dyDescent="0.25">
      <c r="A169" s="79">
        <v>40725</v>
      </c>
      <c r="B169" s="75">
        <v>54.2</v>
      </c>
      <c r="C169" s="76">
        <v>55.7</v>
      </c>
      <c r="D169" s="74">
        <v>56.1</v>
      </c>
      <c r="E169" s="76">
        <v>52.9</v>
      </c>
      <c r="F169" s="75">
        <v>53.5</v>
      </c>
      <c r="G169" s="76">
        <v>52</v>
      </c>
      <c r="H169" s="74">
        <v>58.5</v>
      </c>
      <c r="I169" s="76">
        <v>48.5</v>
      </c>
      <c r="J169" s="74">
        <v>63.7</v>
      </c>
      <c r="K169" s="76">
        <v>46.5</v>
      </c>
      <c r="L169" s="75">
        <v>57</v>
      </c>
      <c r="X169" s="15">
        <v>40695</v>
      </c>
      <c r="Y169">
        <v>1320.6400149999999</v>
      </c>
      <c r="Z169" s="14">
        <f t="shared" si="36"/>
        <v>-1.8257461265697078E-2</v>
      </c>
      <c r="AA169" s="14">
        <f t="shared" si="38"/>
        <v>0.28129159993632769</v>
      </c>
      <c r="AB169" s="80">
        <v>55</v>
      </c>
      <c r="AQ169" s="16">
        <v>40695</v>
      </c>
      <c r="AR169" s="75">
        <v>55</v>
      </c>
      <c r="AS169" s="17" t="str">
        <f t="shared" si="35"/>
        <v>-</v>
      </c>
      <c r="AT169" s="76">
        <v>55</v>
      </c>
      <c r="AU169" s="18" t="str">
        <f t="shared" si="26"/>
        <v>-</v>
      </c>
      <c r="AV169" s="17">
        <v>56.4</v>
      </c>
      <c r="AW169" s="18" t="str">
        <f t="shared" si="27"/>
        <v>-</v>
      </c>
      <c r="AX169" s="17">
        <v>54.4</v>
      </c>
      <c r="AY169" s="18" t="str">
        <f t="shared" si="28"/>
        <v>+</v>
      </c>
      <c r="AZ169" s="17">
        <v>55</v>
      </c>
      <c r="BA169" s="18" t="str">
        <f t="shared" si="29"/>
        <v>-</v>
      </c>
      <c r="BB169" s="17">
        <v>54</v>
      </c>
      <c r="BC169" s="18" t="str">
        <f t="shared" si="30"/>
        <v>+</v>
      </c>
      <c r="BD169" s="17">
        <v>55</v>
      </c>
      <c r="BE169" s="18" t="str">
        <f t="shared" si="31"/>
        <v>-</v>
      </c>
      <c r="BF169" s="17">
        <v>55</v>
      </c>
      <c r="BG169" s="18" t="str">
        <f t="shared" si="37"/>
        <v>-</v>
      </c>
      <c r="BH169" s="17">
        <v>70</v>
      </c>
      <c r="BI169" s="18" t="str">
        <f t="shared" si="32"/>
        <v>-</v>
      </c>
      <c r="BJ169" s="17">
        <v>50.5</v>
      </c>
      <c r="BK169" s="18" t="str">
        <f t="shared" si="33"/>
        <v>-</v>
      </c>
      <c r="BL169" s="17">
        <v>53.5</v>
      </c>
      <c r="BM169" s="18" t="str">
        <f t="shared" si="34"/>
        <v>-</v>
      </c>
    </row>
    <row r="170" spans="1:65" x14ac:dyDescent="0.25">
      <c r="A170" s="79">
        <v>40756</v>
      </c>
      <c r="B170" s="75">
        <v>53.8</v>
      </c>
      <c r="C170" s="76">
        <v>56.6</v>
      </c>
      <c r="D170" s="74">
        <v>54.6</v>
      </c>
      <c r="E170" s="76">
        <v>53.3</v>
      </c>
      <c r="F170" s="75">
        <v>56.5</v>
      </c>
      <c r="G170" s="76">
        <v>50.5</v>
      </c>
      <c r="H170" s="74">
        <v>59.5</v>
      </c>
      <c r="I170" s="76">
        <v>44</v>
      </c>
      <c r="J170" s="74">
        <v>62</v>
      </c>
      <c r="K170" s="76">
        <v>47.5</v>
      </c>
      <c r="L170" s="75">
        <v>57</v>
      </c>
      <c r="X170" s="15">
        <v>40725</v>
      </c>
      <c r="Y170">
        <v>1292.280029</v>
      </c>
      <c r="Z170" s="14">
        <f t="shared" si="36"/>
        <v>-2.1474425791952044E-2</v>
      </c>
      <c r="AA170" s="14">
        <f t="shared" si="38"/>
        <v>0.17309373380015403</v>
      </c>
      <c r="AB170" s="80">
        <v>54.2</v>
      </c>
      <c r="AQ170" s="16">
        <v>40725</v>
      </c>
      <c r="AR170" s="75">
        <v>54.2</v>
      </c>
      <c r="AS170" s="17" t="str">
        <f t="shared" si="35"/>
        <v>-</v>
      </c>
      <c r="AT170" s="76">
        <v>55.7</v>
      </c>
      <c r="AU170" s="18" t="str">
        <f t="shared" si="26"/>
        <v>+</v>
      </c>
      <c r="AV170" s="17">
        <v>56.1</v>
      </c>
      <c r="AW170" s="18" t="str">
        <f t="shared" si="27"/>
        <v>-</v>
      </c>
      <c r="AX170" s="17">
        <v>52.9</v>
      </c>
      <c r="AY170" s="18" t="str">
        <f t="shared" si="28"/>
        <v>-</v>
      </c>
      <c r="AZ170" s="17">
        <v>53.5</v>
      </c>
      <c r="BA170" s="18" t="str">
        <f t="shared" si="29"/>
        <v>-</v>
      </c>
      <c r="BB170" s="17">
        <v>52</v>
      </c>
      <c r="BC170" s="18" t="str">
        <f t="shared" si="30"/>
        <v>-</v>
      </c>
      <c r="BD170" s="17">
        <v>58.5</v>
      </c>
      <c r="BE170" s="18" t="str">
        <f t="shared" si="31"/>
        <v>+</v>
      </c>
      <c r="BF170" s="17">
        <v>48.5</v>
      </c>
      <c r="BG170" s="18" t="str">
        <f t="shared" si="37"/>
        <v>-</v>
      </c>
      <c r="BH170" s="17">
        <v>63.7</v>
      </c>
      <c r="BI170" s="18" t="str">
        <f t="shared" si="32"/>
        <v>-</v>
      </c>
      <c r="BJ170" s="17">
        <v>46.5</v>
      </c>
      <c r="BK170" s="18" t="str">
        <f t="shared" si="33"/>
        <v>-</v>
      </c>
      <c r="BL170" s="17">
        <v>57</v>
      </c>
      <c r="BM170" s="18" t="str">
        <f t="shared" si="34"/>
        <v>+</v>
      </c>
    </row>
    <row r="171" spans="1:65" x14ac:dyDescent="0.25">
      <c r="A171" s="79">
        <v>40787</v>
      </c>
      <c r="B171" s="75">
        <v>54.1</v>
      </c>
      <c r="C171" s="76">
        <v>56.5</v>
      </c>
      <c r="D171" s="74">
        <v>55</v>
      </c>
      <c r="E171" s="76">
        <v>51.9</v>
      </c>
      <c r="F171" s="75">
        <v>53.5</v>
      </c>
      <c r="G171" s="76">
        <v>53</v>
      </c>
      <c r="H171" s="74">
        <v>56</v>
      </c>
      <c r="I171" s="76">
        <v>47.5</v>
      </c>
      <c r="J171" s="74">
        <v>60.9</v>
      </c>
      <c r="K171" s="76">
        <v>53.5</v>
      </c>
      <c r="L171" s="75">
        <v>49</v>
      </c>
      <c r="X171" s="15">
        <v>40756</v>
      </c>
      <c r="Y171">
        <v>1218.8900149999999</v>
      </c>
      <c r="Z171" s="14">
        <f t="shared" si="36"/>
        <v>-5.6791107463597633E-2</v>
      </c>
      <c r="AA171" s="14">
        <f t="shared" si="38"/>
        <v>0.16158888634644097</v>
      </c>
      <c r="AB171" s="80">
        <v>53.8</v>
      </c>
      <c r="AQ171" s="16">
        <v>40756</v>
      </c>
      <c r="AR171" s="75">
        <v>53.8</v>
      </c>
      <c r="AS171" s="17" t="str">
        <f t="shared" si="35"/>
        <v>-</v>
      </c>
      <c r="AT171" s="76">
        <v>56.6</v>
      </c>
      <c r="AU171" s="18" t="str">
        <f t="shared" si="26"/>
        <v>+</v>
      </c>
      <c r="AV171" s="17">
        <v>54.6</v>
      </c>
      <c r="AW171" s="18" t="str">
        <f t="shared" si="27"/>
        <v>-</v>
      </c>
      <c r="AX171" s="17">
        <v>53.3</v>
      </c>
      <c r="AY171" s="18" t="str">
        <f t="shared" si="28"/>
        <v>+</v>
      </c>
      <c r="AZ171" s="17">
        <v>56.5</v>
      </c>
      <c r="BA171" s="18" t="str">
        <f t="shared" si="29"/>
        <v>+</v>
      </c>
      <c r="BB171" s="17">
        <v>50.5</v>
      </c>
      <c r="BC171" s="18" t="str">
        <f t="shared" si="30"/>
        <v>-</v>
      </c>
      <c r="BD171" s="17">
        <v>59.5</v>
      </c>
      <c r="BE171" s="18" t="str">
        <f t="shared" si="31"/>
        <v>+</v>
      </c>
      <c r="BF171" s="17">
        <v>44</v>
      </c>
      <c r="BG171" s="18" t="str">
        <f t="shared" si="37"/>
        <v>-</v>
      </c>
      <c r="BH171" s="17">
        <v>62</v>
      </c>
      <c r="BI171" s="18" t="str">
        <f t="shared" si="32"/>
        <v>-</v>
      </c>
      <c r="BJ171" s="17">
        <v>47.5</v>
      </c>
      <c r="BK171" s="18" t="str">
        <f t="shared" si="33"/>
        <v>+</v>
      </c>
      <c r="BL171" s="17">
        <v>57</v>
      </c>
      <c r="BM171" s="18" t="str">
        <f t="shared" si="34"/>
        <v>+</v>
      </c>
    </row>
    <row r="172" spans="1:65" x14ac:dyDescent="0.25">
      <c r="A172" s="79">
        <v>40817</v>
      </c>
      <c r="B172" s="75">
        <v>52.7</v>
      </c>
      <c r="C172" s="76">
        <v>56.8</v>
      </c>
      <c r="D172" s="74">
        <v>55.2</v>
      </c>
      <c r="E172" s="76">
        <v>49.4</v>
      </c>
      <c r="F172" s="75">
        <v>51.5</v>
      </c>
      <c r="G172" s="76">
        <v>49.5</v>
      </c>
      <c r="H172" s="74">
        <v>59</v>
      </c>
      <c r="I172" s="76">
        <v>52.5</v>
      </c>
      <c r="J172" s="74">
        <v>61.5</v>
      </c>
      <c r="K172" s="76">
        <v>47.5</v>
      </c>
      <c r="L172" s="75">
        <v>56.5</v>
      </c>
      <c r="X172" s="15">
        <v>40787</v>
      </c>
      <c r="Y172">
        <v>1131.420044</v>
      </c>
      <c r="Z172" s="14">
        <f t="shared" si="36"/>
        <v>-7.1761988303760113E-2</v>
      </c>
      <c r="AA172" s="14">
        <f t="shared" si="38"/>
        <v>-8.5698452680709001E-3</v>
      </c>
      <c r="AB172" s="80">
        <v>54.1</v>
      </c>
      <c r="AQ172" s="16">
        <v>40787</v>
      </c>
      <c r="AR172" s="75">
        <v>54.1</v>
      </c>
      <c r="AS172" s="17" t="str">
        <f t="shared" ref="AS172:AS235" si="39">IF(OR(AR172&gt;AR171,AR172=AR171),"+","-")</f>
        <v>+</v>
      </c>
      <c r="AT172" s="76">
        <v>56.5</v>
      </c>
      <c r="AU172" s="18" t="str">
        <f t="shared" si="26"/>
        <v>-</v>
      </c>
      <c r="AV172" s="17">
        <v>55</v>
      </c>
      <c r="AW172" s="18" t="str">
        <f t="shared" si="27"/>
        <v>+</v>
      </c>
      <c r="AX172" s="17">
        <v>51.9</v>
      </c>
      <c r="AY172" s="18" t="str">
        <f t="shared" si="28"/>
        <v>-</v>
      </c>
      <c r="AZ172" s="17">
        <v>53.5</v>
      </c>
      <c r="BA172" s="18" t="str">
        <f t="shared" si="29"/>
        <v>-</v>
      </c>
      <c r="BB172" s="17">
        <v>53</v>
      </c>
      <c r="BC172" s="18" t="str">
        <f t="shared" si="30"/>
        <v>+</v>
      </c>
      <c r="BD172" s="17">
        <v>56</v>
      </c>
      <c r="BE172" s="18" t="str">
        <f t="shared" si="31"/>
        <v>-</v>
      </c>
      <c r="BF172" s="17">
        <v>47.5</v>
      </c>
      <c r="BG172" s="18" t="str">
        <f t="shared" si="37"/>
        <v>+</v>
      </c>
      <c r="BH172" s="17">
        <v>60.9</v>
      </c>
      <c r="BI172" s="18" t="str">
        <f t="shared" si="32"/>
        <v>-</v>
      </c>
      <c r="BJ172" s="17">
        <v>53.5</v>
      </c>
      <c r="BK172" s="18" t="str">
        <f t="shared" si="33"/>
        <v>+</v>
      </c>
      <c r="BL172" s="17">
        <v>49</v>
      </c>
      <c r="BM172" s="18" t="str">
        <f t="shared" si="34"/>
        <v>-</v>
      </c>
    </row>
    <row r="173" spans="1:65" x14ac:dyDescent="0.25">
      <c r="A173" s="79">
        <v>40848</v>
      </c>
      <c r="B173" s="75">
        <v>52.9</v>
      </c>
      <c r="C173" s="76">
        <v>53.9</v>
      </c>
      <c r="D173" s="74">
        <v>53.5</v>
      </c>
      <c r="E173" s="76">
        <v>52.3</v>
      </c>
      <c r="F173" s="75">
        <v>45.5</v>
      </c>
      <c r="G173" s="76">
        <v>52</v>
      </c>
      <c r="H173" s="74">
        <v>57.5</v>
      </c>
      <c r="I173" s="76">
        <v>47</v>
      </c>
      <c r="J173" s="74">
        <v>58.1</v>
      </c>
      <c r="K173" s="76">
        <v>48</v>
      </c>
      <c r="L173" s="75">
        <v>52</v>
      </c>
      <c r="X173" s="15">
        <v>40817</v>
      </c>
      <c r="Y173">
        <v>1253.3000489999999</v>
      </c>
      <c r="Z173" s="14">
        <f t="shared" si="36"/>
        <v>0.10772303853581013</v>
      </c>
      <c r="AA173" s="14">
        <f t="shared" si="38"/>
        <v>5.9192433115355582E-2</v>
      </c>
      <c r="AB173" s="80">
        <v>52.7</v>
      </c>
      <c r="AQ173" s="16">
        <v>40817</v>
      </c>
      <c r="AR173" s="75">
        <v>52.7</v>
      </c>
      <c r="AS173" s="17" t="str">
        <f t="shared" si="39"/>
        <v>-</v>
      </c>
      <c r="AT173" s="76">
        <v>56.8</v>
      </c>
      <c r="AU173" s="18" t="str">
        <f t="shared" ref="AU173:AU236" si="40">IF(OR(AT173&gt;AT172,AT173=AT172),"+","-")</f>
        <v>+</v>
      </c>
      <c r="AV173" s="17">
        <v>55.2</v>
      </c>
      <c r="AW173" s="18" t="str">
        <f t="shared" ref="AW173:AW236" si="41">IF(OR(AV173&gt;AV172,AV173=AV172),"+","-")</f>
        <v>+</v>
      </c>
      <c r="AX173" s="17">
        <v>49.4</v>
      </c>
      <c r="AY173" s="18" t="str">
        <f t="shared" ref="AY173:AY236" si="42">IF(OR(AX173&gt;AX172,AX173=AX172),"+","-")</f>
        <v>-</v>
      </c>
      <c r="AZ173" s="17">
        <v>51.5</v>
      </c>
      <c r="BA173" s="18" t="str">
        <f t="shared" ref="BA173:BA236" si="43">IF(OR(AZ173&gt;AZ172,AZ173=AZ172),"+","-")</f>
        <v>-</v>
      </c>
      <c r="BB173" s="17">
        <v>49.5</v>
      </c>
      <c r="BC173" s="18" t="str">
        <f t="shared" ref="BC173:BC236" si="44">IF(OR(BB173&gt;BB172,BB173=BB172),"+","-")</f>
        <v>-</v>
      </c>
      <c r="BD173" s="17">
        <v>59</v>
      </c>
      <c r="BE173" s="18" t="str">
        <f t="shared" ref="BE173:BE236" si="45">IF(OR(BD173&gt;BD172,BD173=BD172),"+","-")</f>
        <v>+</v>
      </c>
      <c r="BF173" s="17">
        <v>52.5</v>
      </c>
      <c r="BG173" s="18" t="str">
        <f t="shared" si="37"/>
        <v>+</v>
      </c>
      <c r="BH173" s="17">
        <v>61.5</v>
      </c>
      <c r="BI173" s="18" t="str">
        <f t="shared" ref="BI173:BI236" si="46">IF(OR(BH173&gt;BH172,BH173=BH172),"+","-")</f>
        <v>+</v>
      </c>
      <c r="BJ173" s="17">
        <v>47.5</v>
      </c>
      <c r="BK173" s="18" t="str">
        <f t="shared" ref="BK173:BK236" si="47">IF(OR(BJ173&gt;BJ172,BJ173=BJ172),"+","-")</f>
        <v>-</v>
      </c>
      <c r="BL173" s="17">
        <v>56.5</v>
      </c>
      <c r="BM173" s="18" t="str">
        <f t="shared" ref="BM173:BM236" si="48">IF(OR(BL173&gt;BL172,BL173=BL172),"+","-")</f>
        <v>+</v>
      </c>
    </row>
    <row r="174" spans="1:65" x14ac:dyDescent="0.25">
      <c r="A174" s="79">
        <v>40878</v>
      </c>
      <c r="B174" s="75">
        <v>53.2</v>
      </c>
      <c r="C174" s="76">
        <v>56.1</v>
      </c>
      <c r="D174" s="74">
        <v>53.5</v>
      </c>
      <c r="E174" s="76">
        <v>53.1</v>
      </c>
      <c r="F174" s="75">
        <v>52.5</v>
      </c>
      <c r="G174" s="76">
        <v>50</v>
      </c>
      <c r="H174" s="74">
        <v>63</v>
      </c>
      <c r="I174" s="76">
        <v>48</v>
      </c>
      <c r="J174" s="74">
        <v>62.9</v>
      </c>
      <c r="K174" s="76">
        <v>48.5</v>
      </c>
      <c r="L174" s="75">
        <v>54</v>
      </c>
      <c r="X174" s="15">
        <v>40848</v>
      </c>
      <c r="Y174">
        <v>1246.959961</v>
      </c>
      <c r="Z174" s="14">
        <f t="shared" si="36"/>
        <v>-5.0587151935872331E-3</v>
      </c>
      <c r="AA174" s="14">
        <f t="shared" si="38"/>
        <v>5.6253364316280738E-2</v>
      </c>
      <c r="AB174" s="80">
        <v>52.9</v>
      </c>
      <c r="AQ174" s="16">
        <v>40848</v>
      </c>
      <c r="AR174" s="75">
        <v>52.9</v>
      </c>
      <c r="AS174" s="17" t="str">
        <f t="shared" si="39"/>
        <v>+</v>
      </c>
      <c r="AT174" s="76">
        <v>53.9</v>
      </c>
      <c r="AU174" s="18" t="str">
        <f t="shared" si="40"/>
        <v>-</v>
      </c>
      <c r="AV174" s="17">
        <v>53.5</v>
      </c>
      <c r="AW174" s="18" t="str">
        <f t="shared" si="41"/>
        <v>-</v>
      </c>
      <c r="AX174" s="17">
        <v>52.3</v>
      </c>
      <c r="AY174" s="18" t="str">
        <f t="shared" si="42"/>
        <v>+</v>
      </c>
      <c r="AZ174" s="17">
        <v>45.5</v>
      </c>
      <c r="BA174" s="18" t="str">
        <f t="shared" si="43"/>
        <v>-</v>
      </c>
      <c r="BB174" s="17">
        <v>52</v>
      </c>
      <c r="BC174" s="18" t="str">
        <f t="shared" si="44"/>
        <v>+</v>
      </c>
      <c r="BD174" s="17">
        <v>57.5</v>
      </c>
      <c r="BE174" s="18" t="str">
        <f t="shared" si="45"/>
        <v>-</v>
      </c>
      <c r="BF174" s="17">
        <v>47</v>
      </c>
      <c r="BG174" s="18" t="str">
        <f t="shared" si="37"/>
        <v>-</v>
      </c>
      <c r="BH174" s="17">
        <v>58.1</v>
      </c>
      <c r="BI174" s="18" t="str">
        <f t="shared" si="46"/>
        <v>-</v>
      </c>
      <c r="BJ174" s="17">
        <v>48</v>
      </c>
      <c r="BK174" s="18" t="str">
        <f t="shared" si="47"/>
        <v>+</v>
      </c>
      <c r="BL174" s="17">
        <v>52</v>
      </c>
      <c r="BM174" s="18" t="str">
        <f t="shared" si="48"/>
        <v>-</v>
      </c>
    </row>
    <row r="175" spans="1:65" x14ac:dyDescent="0.25">
      <c r="A175" s="79">
        <v>40909</v>
      </c>
      <c r="B175" s="75">
        <v>52.6</v>
      </c>
      <c r="C175" s="76">
        <v>55.6</v>
      </c>
      <c r="D175" s="74">
        <v>54.3</v>
      </c>
      <c r="E175" s="76">
        <v>49</v>
      </c>
      <c r="F175" s="75">
        <v>48.5</v>
      </c>
      <c r="G175" s="76">
        <v>51.5</v>
      </c>
      <c r="H175" s="74">
        <v>59.5</v>
      </c>
      <c r="I175" s="76">
        <v>45.5</v>
      </c>
      <c r="J175" s="74">
        <v>61.3</v>
      </c>
      <c r="K175" s="76">
        <v>54</v>
      </c>
      <c r="L175" s="75">
        <v>55.5</v>
      </c>
      <c r="X175" s="15">
        <v>40878</v>
      </c>
      <c r="Y175">
        <v>1257.599976</v>
      </c>
      <c r="Z175" s="14">
        <f t="shared" si="36"/>
        <v>8.5327639481440794E-3</v>
      </c>
      <c r="AA175" s="14">
        <f t="shared" si="38"/>
        <v>-3.183661423175919E-5</v>
      </c>
      <c r="AB175" s="80">
        <v>53.2</v>
      </c>
      <c r="AQ175" s="16">
        <v>40878</v>
      </c>
      <c r="AR175" s="75">
        <v>53.2</v>
      </c>
      <c r="AS175" s="17" t="str">
        <f t="shared" si="39"/>
        <v>+</v>
      </c>
      <c r="AT175" s="76">
        <v>56.1</v>
      </c>
      <c r="AU175" s="18" t="str">
        <f t="shared" si="40"/>
        <v>+</v>
      </c>
      <c r="AV175" s="17">
        <v>53.5</v>
      </c>
      <c r="AW175" s="18" t="str">
        <f t="shared" si="41"/>
        <v>+</v>
      </c>
      <c r="AX175" s="17">
        <v>53.1</v>
      </c>
      <c r="AY175" s="18" t="str">
        <f t="shared" si="42"/>
        <v>+</v>
      </c>
      <c r="AZ175" s="17">
        <v>52.5</v>
      </c>
      <c r="BA175" s="18" t="str">
        <f t="shared" si="43"/>
        <v>+</v>
      </c>
      <c r="BB175" s="17">
        <v>50</v>
      </c>
      <c r="BC175" s="18" t="str">
        <f t="shared" si="44"/>
        <v>-</v>
      </c>
      <c r="BD175" s="17">
        <v>63</v>
      </c>
      <c r="BE175" s="18" t="str">
        <f t="shared" si="45"/>
        <v>+</v>
      </c>
      <c r="BF175" s="17">
        <v>48</v>
      </c>
      <c r="BG175" s="18" t="str">
        <f t="shared" si="37"/>
        <v>+</v>
      </c>
      <c r="BH175" s="17">
        <v>62.9</v>
      </c>
      <c r="BI175" s="18" t="str">
        <f t="shared" si="46"/>
        <v>+</v>
      </c>
      <c r="BJ175" s="17">
        <v>48.5</v>
      </c>
      <c r="BK175" s="18" t="str">
        <f t="shared" si="47"/>
        <v>+</v>
      </c>
      <c r="BL175" s="17">
        <v>54</v>
      </c>
      <c r="BM175" s="18" t="str">
        <f t="shared" si="48"/>
        <v>+</v>
      </c>
    </row>
    <row r="176" spans="1:65" x14ac:dyDescent="0.25">
      <c r="A176" s="79">
        <v>40940</v>
      </c>
      <c r="B176" s="75">
        <v>55.6</v>
      </c>
      <c r="C176" s="76">
        <v>58.7</v>
      </c>
      <c r="D176" s="74">
        <v>57.8</v>
      </c>
      <c r="E176" s="76">
        <v>54.9</v>
      </c>
      <c r="F176" s="75">
        <v>47</v>
      </c>
      <c r="G176" s="76">
        <v>51</v>
      </c>
      <c r="H176" s="74">
        <v>58.5</v>
      </c>
      <c r="I176" s="76">
        <v>49.5</v>
      </c>
      <c r="J176" s="74">
        <v>61.2</v>
      </c>
      <c r="K176" s="76">
        <v>55</v>
      </c>
      <c r="L176" s="75">
        <v>51</v>
      </c>
      <c r="X176" s="15">
        <v>40909</v>
      </c>
      <c r="Y176">
        <v>1312.410034</v>
      </c>
      <c r="Z176" s="14">
        <f t="shared" si="36"/>
        <v>4.3583062218506295E-2</v>
      </c>
      <c r="AA176" s="14">
        <f t="shared" si="38"/>
        <v>2.0441357806586298E-2</v>
      </c>
      <c r="AB176" s="80">
        <v>52.6</v>
      </c>
      <c r="AQ176" s="16">
        <v>40909</v>
      </c>
      <c r="AR176" s="75">
        <v>52.6</v>
      </c>
      <c r="AS176" s="17" t="str">
        <f t="shared" si="39"/>
        <v>-</v>
      </c>
      <c r="AT176" s="76">
        <v>55.6</v>
      </c>
      <c r="AU176" s="18" t="str">
        <f t="shared" si="40"/>
        <v>-</v>
      </c>
      <c r="AV176" s="17">
        <v>54.3</v>
      </c>
      <c r="AW176" s="18" t="str">
        <f t="shared" si="41"/>
        <v>+</v>
      </c>
      <c r="AX176" s="17">
        <v>49</v>
      </c>
      <c r="AY176" s="18" t="str">
        <f t="shared" si="42"/>
        <v>-</v>
      </c>
      <c r="AZ176" s="17">
        <v>48.5</v>
      </c>
      <c r="BA176" s="18" t="str">
        <f t="shared" si="43"/>
        <v>-</v>
      </c>
      <c r="BB176" s="17">
        <v>51.5</v>
      </c>
      <c r="BC176" s="18" t="str">
        <f t="shared" si="44"/>
        <v>+</v>
      </c>
      <c r="BD176" s="17">
        <v>59.5</v>
      </c>
      <c r="BE176" s="18" t="str">
        <f t="shared" si="45"/>
        <v>-</v>
      </c>
      <c r="BF176" s="17">
        <v>45.5</v>
      </c>
      <c r="BG176" s="18" t="str">
        <f t="shared" si="37"/>
        <v>-</v>
      </c>
      <c r="BH176" s="17">
        <v>61.3</v>
      </c>
      <c r="BI176" s="18" t="str">
        <f t="shared" si="46"/>
        <v>-</v>
      </c>
      <c r="BJ176" s="17">
        <v>54</v>
      </c>
      <c r="BK176" s="18" t="str">
        <f t="shared" si="47"/>
        <v>+</v>
      </c>
      <c r="BL176" s="17">
        <v>55.5</v>
      </c>
      <c r="BM176" s="18" t="str">
        <f t="shared" si="48"/>
        <v>+</v>
      </c>
    </row>
    <row r="177" spans="1:65" x14ac:dyDescent="0.25">
      <c r="A177" s="79">
        <v>40969</v>
      </c>
      <c r="B177" s="75">
        <v>54.9</v>
      </c>
      <c r="C177" s="76">
        <v>59.9</v>
      </c>
      <c r="D177" s="74">
        <v>57</v>
      </c>
      <c r="E177" s="76">
        <v>53.2</v>
      </c>
      <c r="F177" s="75">
        <v>53.5</v>
      </c>
      <c r="G177" s="76">
        <v>49.5</v>
      </c>
      <c r="H177" s="74">
        <v>61.5</v>
      </c>
      <c r="I177" s="76">
        <v>53</v>
      </c>
      <c r="J177" s="74">
        <v>63.9</v>
      </c>
      <c r="K177" s="76">
        <v>52</v>
      </c>
      <c r="L177" s="75">
        <v>56.5</v>
      </c>
      <c r="X177" s="15">
        <v>40940</v>
      </c>
      <c r="Y177">
        <v>1365.6800539999999</v>
      </c>
      <c r="Z177" s="14">
        <f t="shared" si="36"/>
        <v>4.058946413084185E-2</v>
      </c>
      <c r="AA177" s="14">
        <f t="shared" si="38"/>
        <v>2.8977926674070474E-2</v>
      </c>
      <c r="AB177" s="80">
        <v>55.6</v>
      </c>
      <c r="AQ177" s="16">
        <v>40940</v>
      </c>
      <c r="AR177" s="75">
        <v>55.6</v>
      </c>
      <c r="AS177" s="17" t="str">
        <f t="shared" si="39"/>
        <v>+</v>
      </c>
      <c r="AT177" s="76">
        <v>58.7</v>
      </c>
      <c r="AU177" s="18" t="str">
        <f t="shared" si="40"/>
        <v>+</v>
      </c>
      <c r="AV177" s="17">
        <v>57.8</v>
      </c>
      <c r="AW177" s="18" t="str">
        <f t="shared" si="41"/>
        <v>+</v>
      </c>
      <c r="AX177" s="17">
        <v>54.9</v>
      </c>
      <c r="AY177" s="18" t="str">
        <f t="shared" si="42"/>
        <v>+</v>
      </c>
      <c r="AZ177" s="17">
        <v>47</v>
      </c>
      <c r="BA177" s="18" t="str">
        <f t="shared" si="43"/>
        <v>-</v>
      </c>
      <c r="BB177" s="17">
        <v>51</v>
      </c>
      <c r="BC177" s="18" t="str">
        <f t="shared" si="44"/>
        <v>-</v>
      </c>
      <c r="BD177" s="17">
        <v>58.5</v>
      </c>
      <c r="BE177" s="18" t="str">
        <f t="shared" si="45"/>
        <v>-</v>
      </c>
      <c r="BF177" s="17">
        <v>49.5</v>
      </c>
      <c r="BG177" s="18" t="str">
        <f t="shared" si="37"/>
        <v>+</v>
      </c>
      <c r="BH177" s="17">
        <v>61.2</v>
      </c>
      <c r="BI177" s="18" t="str">
        <f t="shared" si="46"/>
        <v>-</v>
      </c>
      <c r="BJ177" s="17">
        <v>55</v>
      </c>
      <c r="BK177" s="18" t="str">
        <f t="shared" si="47"/>
        <v>+</v>
      </c>
      <c r="BL177" s="17">
        <v>51</v>
      </c>
      <c r="BM177" s="18" t="str">
        <f t="shared" si="48"/>
        <v>-</v>
      </c>
    </row>
    <row r="178" spans="1:65" x14ac:dyDescent="0.25">
      <c r="A178" s="79">
        <v>41000</v>
      </c>
      <c r="B178" s="75">
        <v>55.1</v>
      </c>
      <c r="C178" s="76">
        <v>58.5</v>
      </c>
      <c r="D178" s="74">
        <v>57.1</v>
      </c>
      <c r="E178" s="76">
        <v>55.2</v>
      </c>
      <c r="F178" s="75">
        <v>54</v>
      </c>
      <c r="G178" s="76">
        <v>49.5</v>
      </c>
      <c r="H178" s="74">
        <v>58.5</v>
      </c>
      <c r="I178" s="76">
        <v>49.5</v>
      </c>
      <c r="J178" s="74">
        <v>65</v>
      </c>
      <c r="K178" s="76">
        <v>56</v>
      </c>
      <c r="L178" s="75">
        <v>54.5</v>
      </c>
      <c r="X178" s="15">
        <v>40969</v>
      </c>
      <c r="Y178">
        <v>1408.469971</v>
      </c>
      <c r="Z178" s="14">
        <f t="shared" si="36"/>
        <v>3.1332314530530633E-2</v>
      </c>
      <c r="AA178" s="14">
        <f t="shared" si="38"/>
        <v>6.2330779770071773E-2</v>
      </c>
      <c r="AB178" s="80">
        <v>54.9</v>
      </c>
      <c r="AQ178" s="16">
        <v>40969</v>
      </c>
      <c r="AR178" s="75">
        <v>54.9</v>
      </c>
      <c r="AS178" s="17" t="str">
        <f t="shared" si="39"/>
        <v>-</v>
      </c>
      <c r="AT178" s="76">
        <v>59.9</v>
      </c>
      <c r="AU178" s="18" t="str">
        <f t="shared" si="40"/>
        <v>+</v>
      </c>
      <c r="AV178" s="17">
        <v>57</v>
      </c>
      <c r="AW178" s="18" t="str">
        <f t="shared" si="41"/>
        <v>-</v>
      </c>
      <c r="AX178" s="17">
        <v>53.2</v>
      </c>
      <c r="AY178" s="18" t="str">
        <f t="shared" si="42"/>
        <v>-</v>
      </c>
      <c r="AZ178" s="17">
        <v>53.5</v>
      </c>
      <c r="BA178" s="18" t="str">
        <f t="shared" si="43"/>
        <v>+</v>
      </c>
      <c r="BB178" s="17">
        <v>49.5</v>
      </c>
      <c r="BC178" s="18" t="str">
        <f t="shared" si="44"/>
        <v>-</v>
      </c>
      <c r="BD178" s="17">
        <v>61.5</v>
      </c>
      <c r="BE178" s="18" t="str">
        <f t="shared" si="45"/>
        <v>+</v>
      </c>
      <c r="BF178" s="17">
        <v>53</v>
      </c>
      <c r="BG178" s="18" t="str">
        <f t="shared" si="37"/>
        <v>+</v>
      </c>
      <c r="BH178" s="17">
        <v>63.9</v>
      </c>
      <c r="BI178" s="18" t="str">
        <f t="shared" si="46"/>
        <v>+</v>
      </c>
      <c r="BJ178" s="17">
        <v>52</v>
      </c>
      <c r="BK178" s="18" t="str">
        <f t="shared" si="47"/>
        <v>-</v>
      </c>
      <c r="BL178" s="17">
        <v>56.5</v>
      </c>
      <c r="BM178" s="18" t="str">
        <f t="shared" si="48"/>
        <v>+</v>
      </c>
    </row>
    <row r="179" spans="1:65" x14ac:dyDescent="0.25">
      <c r="A179" s="79">
        <v>41030</v>
      </c>
      <c r="B179" s="75">
        <v>54.5</v>
      </c>
      <c r="C179" s="76">
        <v>56</v>
      </c>
      <c r="D179" s="74">
        <v>55.8</v>
      </c>
      <c r="E179" s="76">
        <v>54.5</v>
      </c>
      <c r="F179" s="75">
        <v>54</v>
      </c>
      <c r="G179" s="76">
        <v>51.5</v>
      </c>
      <c r="H179" s="74">
        <v>61</v>
      </c>
      <c r="I179" s="76">
        <v>53</v>
      </c>
      <c r="J179" s="74">
        <v>56.9</v>
      </c>
      <c r="K179" s="76">
        <v>56.5</v>
      </c>
      <c r="L179" s="75">
        <v>52.5</v>
      </c>
      <c r="X179" s="15">
        <v>41000</v>
      </c>
      <c r="Y179">
        <v>1397.910034</v>
      </c>
      <c r="Z179" s="14">
        <f t="shared" si="36"/>
        <v>-7.4974527092704279E-3</v>
      </c>
      <c r="AA179" s="14">
        <f t="shared" si="38"/>
        <v>2.5153855851238829E-2</v>
      </c>
      <c r="AB179" s="80">
        <v>55.1</v>
      </c>
      <c r="AQ179" s="16">
        <v>41000</v>
      </c>
      <c r="AR179" s="75">
        <v>55.1</v>
      </c>
      <c r="AS179" s="17" t="str">
        <f t="shared" si="39"/>
        <v>+</v>
      </c>
      <c r="AT179" s="76">
        <v>58.5</v>
      </c>
      <c r="AU179" s="18" t="str">
        <f t="shared" si="40"/>
        <v>-</v>
      </c>
      <c r="AV179" s="17">
        <v>57.1</v>
      </c>
      <c r="AW179" s="18" t="str">
        <f t="shared" si="41"/>
        <v>+</v>
      </c>
      <c r="AX179" s="17">
        <v>55.2</v>
      </c>
      <c r="AY179" s="18" t="str">
        <f t="shared" si="42"/>
        <v>+</v>
      </c>
      <c r="AZ179" s="17">
        <v>54</v>
      </c>
      <c r="BA179" s="18" t="str">
        <f t="shared" si="43"/>
        <v>+</v>
      </c>
      <c r="BB179" s="17">
        <v>49.5</v>
      </c>
      <c r="BC179" s="18" t="str">
        <f t="shared" si="44"/>
        <v>+</v>
      </c>
      <c r="BD179" s="17">
        <v>58.5</v>
      </c>
      <c r="BE179" s="18" t="str">
        <f t="shared" si="45"/>
        <v>-</v>
      </c>
      <c r="BF179" s="17">
        <v>49.5</v>
      </c>
      <c r="BG179" s="18" t="str">
        <f t="shared" si="37"/>
        <v>-</v>
      </c>
      <c r="BH179" s="17">
        <v>65</v>
      </c>
      <c r="BI179" s="18" t="str">
        <f t="shared" si="46"/>
        <v>+</v>
      </c>
      <c r="BJ179" s="17">
        <v>56</v>
      </c>
      <c r="BK179" s="18" t="str">
        <f t="shared" si="47"/>
        <v>+</v>
      </c>
      <c r="BL179" s="17">
        <v>54.5</v>
      </c>
      <c r="BM179" s="18" t="str">
        <f t="shared" si="48"/>
        <v>-</v>
      </c>
    </row>
    <row r="180" spans="1:65" x14ac:dyDescent="0.25">
      <c r="A180" s="79">
        <v>41061</v>
      </c>
      <c r="B180" s="75">
        <v>54.4</v>
      </c>
      <c r="C180" s="76">
        <v>56.4</v>
      </c>
      <c r="D180" s="74">
        <v>56.1</v>
      </c>
      <c r="E180" s="76">
        <v>51.9</v>
      </c>
      <c r="F180" s="75">
        <v>56</v>
      </c>
      <c r="G180" s="76">
        <v>53</v>
      </c>
      <c r="H180" s="74">
        <v>63</v>
      </c>
      <c r="I180" s="76">
        <v>53</v>
      </c>
      <c r="J180" s="74">
        <v>53.8</v>
      </c>
      <c r="K180" s="76">
        <v>53</v>
      </c>
      <c r="L180" s="75">
        <v>58</v>
      </c>
      <c r="X180" s="15">
        <v>41030</v>
      </c>
      <c r="Y180">
        <v>1310.329956</v>
      </c>
      <c r="Z180" s="14">
        <f t="shared" si="36"/>
        <v>-6.2650725633177598E-2</v>
      </c>
      <c r="AA180" s="14">
        <f t="shared" si="38"/>
        <v>-2.5921793242765303E-2</v>
      </c>
      <c r="AB180" s="80">
        <v>54.5</v>
      </c>
      <c r="AQ180" s="16">
        <v>41030</v>
      </c>
      <c r="AR180" s="75">
        <v>54.5</v>
      </c>
      <c r="AS180" s="17" t="str">
        <f t="shared" si="39"/>
        <v>-</v>
      </c>
      <c r="AT180" s="76">
        <v>56</v>
      </c>
      <c r="AU180" s="18" t="str">
        <f t="shared" si="40"/>
        <v>-</v>
      </c>
      <c r="AV180" s="17">
        <v>55.8</v>
      </c>
      <c r="AW180" s="18" t="str">
        <f t="shared" si="41"/>
        <v>-</v>
      </c>
      <c r="AX180" s="17">
        <v>54.5</v>
      </c>
      <c r="AY180" s="18" t="str">
        <f t="shared" si="42"/>
        <v>-</v>
      </c>
      <c r="AZ180" s="17">
        <v>54</v>
      </c>
      <c r="BA180" s="18" t="str">
        <f t="shared" si="43"/>
        <v>+</v>
      </c>
      <c r="BB180" s="17">
        <v>51.5</v>
      </c>
      <c r="BC180" s="18" t="str">
        <f t="shared" si="44"/>
        <v>+</v>
      </c>
      <c r="BD180" s="17">
        <v>61</v>
      </c>
      <c r="BE180" s="18" t="str">
        <f t="shared" si="45"/>
        <v>+</v>
      </c>
      <c r="BF180" s="17">
        <v>53</v>
      </c>
      <c r="BG180" s="18" t="str">
        <f t="shared" si="37"/>
        <v>+</v>
      </c>
      <c r="BH180" s="17">
        <v>56.9</v>
      </c>
      <c r="BI180" s="18" t="str">
        <f t="shared" si="46"/>
        <v>-</v>
      </c>
      <c r="BJ180" s="17">
        <v>56.5</v>
      </c>
      <c r="BK180" s="18" t="str">
        <f t="shared" si="47"/>
        <v>+</v>
      </c>
      <c r="BL180" s="17">
        <v>52.5</v>
      </c>
      <c r="BM180" s="18" t="str">
        <f t="shared" si="48"/>
        <v>-</v>
      </c>
    </row>
    <row r="181" spans="1:65" x14ac:dyDescent="0.25">
      <c r="A181" s="79">
        <v>41091</v>
      </c>
      <c r="B181" s="75">
        <v>53.3</v>
      </c>
      <c r="C181" s="76">
        <v>53.6</v>
      </c>
      <c r="D181" s="74">
        <v>55.9</v>
      </c>
      <c r="E181" s="76">
        <v>52.5</v>
      </c>
      <c r="F181" s="75">
        <v>53</v>
      </c>
      <c r="G181" s="76">
        <v>51</v>
      </c>
      <c r="H181" s="74">
        <v>64.5</v>
      </c>
      <c r="I181" s="76">
        <v>47.5</v>
      </c>
      <c r="J181" s="74">
        <v>51</v>
      </c>
      <c r="K181" s="76">
        <v>53.5</v>
      </c>
      <c r="L181" s="75">
        <v>53</v>
      </c>
      <c r="X181" s="15">
        <v>41061</v>
      </c>
      <c r="Y181">
        <v>1362.160034</v>
      </c>
      <c r="Z181" s="14">
        <f t="shared" si="36"/>
        <v>3.9554982134591417E-2</v>
      </c>
      <c r="AA181" s="14">
        <f t="shared" si="38"/>
        <v>3.1439316186402277E-2</v>
      </c>
      <c r="AB181" s="80">
        <v>54.4</v>
      </c>
      <c r="AQ181" s="16">
        <v>41061</v>
      </c>
      <c r="AR181" s="75">
        <v>54.4</v>
      </c>
      <c r="AS181" s="17" t="str">
        <f t="shared" si="39"/>
        <v>-</v>
      </c>
      <c r="AT181" s="76">
        <v>56.4</v>
      </c>
      <c r="AU181" s="18" t="str">
        <f t="shared" si="40"/>
        <v>+</v>
      </c>
      <c r="AV181" s="17">
        <v>56.1</v>
      </c>
      <c r="AW181" s="18" t="str">
        <f t="shared" si="41"/>
        <v>+</v>
      </c>
      <c r="AX181" s="17">
        <v>51.9</v>
      </c>
      <c r="AY181" s="18" t="str">
        <f t="shared" si="42"/>
        <v>-</v>
      </c>
      <c r="AZ181" s="17">
        <v>56</v>
      </c>
      <c r="BA181" s="18" t="str">
        <f t="shared" si="43"/>
        <v>+</v>
      </c>
      <c r="BB181" s="17">
        <v>53</v>
      </c>
      <c r="BC181" s="18" t="str">
        <f t="shared" si="44"/>
        <v>+</v>
      </c>
      <c r="BD181" s="17">
        <v>63</v>
      </c>
      <c r="BE181" s="18" t="str">
        <f t="shared" si="45"/>
        <v>+</v>
      </c>
      <c r="BF181" s="17">
        <v>53</v>
      </c>
      <c r="BG181" s="18" t="str">
        <f t="shared" si="37"/>
        <v>+</v>
      </c>
      <c r="BH181" s="17">
        <v>53.8</v>
      </c>
      <c r="BI181" s="18" t="str">
        <f t="shared" si="46"/>
        <v>-</v>
      </c>
      <c r="BJ181" s="17">
        <v>53</v>
      </c>
      <c r="BK181" s="18" t="str">
        <f t="shared" si="47"/>
        <v>-</v>
      </c>
      <c r="BL181" s="17">
        <v>58</v>
      </c>
      <c r="BM181" s="18" t="str">
        <f t="shared" si="48"/>
        <v>+</v>
      </c>
    </row>
    <row r="182" spans="1:65" x14ac:dyDescent="0.25">
      <c r="A182" s="79">
        <v>41122</v>
      </c>
      <c r="B182" s="75">
        <v>52.9</v>
      </c>
      <c r="C182" s="76">
        <v>56.2</v>
      </c>
      <c r="D182" s="74">
        <v>55.6</v>
      </c>
      <c r="E182" s="76">
        <v>50.3</v>
      </c>
      <c r="F182" s="75">
        <v>54.5</v>
      </c>
      <c r="G182" s="76">
        <v>49.5</v>
      </c>
      <c r="H182" s="74">
        <v>59</v>
      </c>
      <c r="I182" s="76">
        <v>44.5</v>
      </c>
      <c r="J182" s="74">
        <v>56.5</v>
      </c>
      <c r="K182" s="76">
        <v>44.5</v>
      </c>
      <c r="L182" s="75">
        <v>49.5</v>
      </c>
      <c r="X182" s="15">
        <v>41091</v>
      </c>
      <c r="Y182">
        <v>1379.3199460000001</v>
      </c>
      <c r="Z182" s="14">
        <f t="shared" si="36"/>
        <v>1.2597574126154459E-2</v>
      </c>
      <c r="AA182" s="14">
        <f t="shared" si="38"/>
        <v>6.7353758509565306E-2</v>
      </c>
      <c r="AB182" s="80">
        <v>53.3</v>
      </c>
      <c r="AQ182" s="16">
        <v>41091</v>
      </c>
      <c r="AR182" s="75">
        <v>53.3</v>
      </c>
      <c r="AS182" s="17" t="str">
        <f t="shared" si="39"/>
        <v>-</v>
      </c>
      <c r="AT182" s="76">
        <v>53.6</v>
      </c>
      <c r="AU182" s="18" t="str">
        <f t="shared" si="40"/>
        <v>-</v>
      </c>
      <c r="AV182" s="17">
        <v>55.9</v>
      </c>
      <c r="AW182" s="18" t="str">
        <f t="shared" si="41"/>
        <v>-</v>
      </c>
      <c r="AX182" s="17">
        <v>52.5</v>
      </c>
      <c r="AY182" s="18" t="str">
        <f t="shared" si="42"/>
        <v>+</v>
      </c>
      <c r="AZ182" s="17">
        <v>53</v>
      </c>
      <c r="BA182" s="18" t="str">
        <f t="shared" si="43"/>
        <v>-</v>
      </c>
      <c r="BB182" s="17">
        <v>51</v>
      </c>
      <c r="BC182" s="18" t="str">
        <f t="shared" si="44"/>
        <v>-</v>
      </c>
      <c r="BD182" s="17">
        <v>64.5</v>
      </c>
      <c r="BE182" s="18" t="str">
        <f t="shared" si="45"/>
        <v>+</v>
      </c>
      <c r="BF182" s="17">
        <v>47.5</v>
      </c>
      <c r="BG182" s="18" t="str">
        <f t="shared" si="37"/>
        <v>-</v>
      </c>
      <c r="BH182" s="17">
        <v>51</v>
      </c>
      <c r="BI182" s="18" t="str">
        <f t="shared" si="46"/>
        <v>-</v>
      </c>
      <c r="BJ182" s="17">
        <v>53.5</v>
      </c>
      <c r="BK182" s="18" t="str">
        <f t="shared" si="47"/>
        <v>+</v>
      </c>
      <c r="BL182" s="17">
        <v>53</v>
      </c>
      <c r="BM182" s="18" t="str">
        <f t="shared" si="48"/>
        <v>-</v>
      </c>
    </row>
    <row r="183" spans="1:65" x14ac:dyDescent="0.25">
      <c r="A183" s="79">
        <v>41153</v>
      </c>
      <c r="B183" s="75">
        <v>53.8</v>
      </c>
      <c r="C183" s="76">
        <v>55.3</v>
      </c>
      <c r="D183" s="74">
        <v>55</v>
      </c>
      <c r="E183" s="76">
        <v>53.3</v>
      </c>
      <c r="F183" s="75">
        <v>52.5</v>
      </c>
      <c r="G183" s="76">
        <v>51.5</v>
      </c>
      <c r="H183" s="74">
        <v>67</v>
      </c>
      <c r="I183" s="76">
        <v>50.5</v>
      </c>
      <c r="J183" s="74">
        <v>62.1</v>
      </c>
      <c r="K183" s="76">
        <v>49.5</v>
      </c>
      <c r="L183" s="75">
        <v>51</v>
      </c>
      <c r="X183" s="15">
        <v>41122</v>
      </c>
      <c r="Y183">
        <v>1406.579956</v>
      </c>
      <c r="Z183" s="14">
        <f t="shared" si="36"/>
        <v>1.9763369680148135E-2</v>
      </c>
      <c r="AA183" s="14">
        <f t="shared" si="38"/>
        <v>0.15398431252224187</v>
      </c>
      <c r="AB183" s="80">
        <v>52.9</v>
      </c>
      <c r="AQ183" s="16">
        <v>41122</v>
      </c>
      <c r="AR183" s="75">
        <v>52.9</v>
      </c>
      <c r="AS183" s="17" t="str">
        <f t="shared" si="39"/>
        <v>-</v>
      </c>
      <c r="AT183" s="76">
        <v>56.2</v>
      </c>
      <c r="AU183" s="18" t="str">
        <f t="shared" si="40"/>
        <v>+</v>
      </c>
      <c r="AV183" s="17">
        <v>55.6</v>
      </c>
      <c r="AW183" s="18" t="str">
        <f t="shared" si="41"/>
        <v>-</v>
      </c>
      <c r="AX183" s="17">
        <v>50.3</v>
      </c>
      <c r="AY183" s="18" t="str">
        <f t="shared" si="42"/>
        <v>-</v>
      </c>
      <c r="AZ183" s="17">
        <v>54.5</v>
      </c>
      <c r="BA183" s="18" t="str">
        <f t="shared" si="43"/>
        <v>+</v>
      </c>
      <c r="BB183" s="17">
        <v>49.5</v>
      </c>
      <c r="BC183" s="18" t="str">
        <f t="shared" si="44"/>
        <v>-</v>
      </c>
      <c r="BD183" s="17">
        <v>59</v>
      </c>
      <c r="BE183" s="18" t="str">
        <f t="shared" si="45"/>
        <v>-</v>
      </c>
      <c r="BF183" s="17">
        <v>44.5</v>
      </c>
      <c r="BG183" s="18" t="str">
        <f t="shared" si="37"/>
        <v>-</v>
      </c>
      <c r="BH183" s="17">
        <v>56.5</v>
      </c>
      <c r="BI183" s="18" t="str">
        <f t="shared" si="46"/>
        <v>+</v>
      </c>
      <c r="BJ183" s="17">
        <v>44.5</v>
      </c>
      <c r="BK183" s="18" t="str">
        <f t="shared" si="47"/>
        <v>-</v>
      </c>
      <c r="BL183" s="17">
        <v>49.5</v>
      </c>
      <c r="BM183" s="18" t="str">
        <f t="shared" si="48"/>
        <v>-</v>
      </c>
    </row>
    <row r="184" spans="1:65" x14ac:dyDescent="0.25">
      <c r="A184" s="79">
        <v>41183</v>
      </c>
      <c r="B184" s="75">
        <v>55.3</v>
      </c>
      <c r="C184" s="76">
        <v>60.2</v>
      </c>
      <c r="D184" s="74">
        <v>56.3</v>
      </c>
      <c r="E184" s="76">
        <v>53.2</v>
      </c>
      <c r="F184" s="75">
        <v>48.5</v>
      </c>
      <c r="G184" s="76">
        <v>51.5</v>
      </c>
      <c r="H184" s="74">
        <v>65</v>
      </c>
      <c r="I184" s="76">
        <v>48</v>
      </c>
      <c r="J184" s="74">
        <v>66.099999999999994</v>
      </c>
      <c r="K184" s="76">
        <v>50</v>
      </c>
      <c r="L184" s="75">
        <v>52</v>
      </c>
      <c r="X184" s="15">
        <v>41153</v>
      </c>
      <c r="Y184">
        <v>1440.670044</v>
      </c>
      <c r="Z184" s="14">
        <f t="shared" si="36"/>
        <v>2.4236153696477046E-2</v>
      </c>
      <c r="AA184" s="14">
        <f t="shared" si="38"/>
        <v>0.27332908024740632</v>
      </c>
      <c r="AB184" s="80">
        <v>53.8</v>
      </c>
      <c r="AQ184" s="16">
        <v>41153</v>
      </c>
      <c r="AR184" s="75">
        <v>53.8</v>
      </c>
      <c r="AS184" s="17" t="str">
        <f t="shared" si="39"/>
        <v>+</v>
      </c>
      <c r="AT184" s="76">
        <v>55.3</v>
      </c>
      <c r="AU184" s="18" t="str">
        <f t="shared" si="40"/>
        <v>-</v>
      </c>
      <c r="AV184" s="17">
        <v>55</v>
      </c>
      <c r="AW184" s="18" t="str">
        <f t="shared" si="41"/>
        <v>-</v>
      </c>
      <c r="AX184" s="17">
        <v>53.3</v>
      </c>
      <c r="AY184" s="18" t="str">
        <f t="shared" si="42"/>
        <v>+</v>
      </c>
      <c r="AZ184" s="17">
        <v>52.5</v>
      </c>
      <c r="BA184" s="18" t="str">
        <f t="shared" si="43"/>
        <v>-</v>
      </c>
      <c r="BB184" s="17">
        <v>51.5</v>
      </c>
      <c r="BC184" s="18" t="str">
        <f t="shared" si="44"/>
        <v>+</v>
      </c>
      <c r="BD184" s="17">
        <v>67</v>
      </c>
      <c r="BE184" s="18" t="str">
        <f t="shared" si="45"/>
        <v>+</v>
      </c>
      <c r="BF184" s="17">
        <v>50.5</v>
      </c>
      <c r="BG184" s="18" t="str">
        <f t="shared" si="37"/>
        <v>+</v>
      </c>
      <c r="BH184" s="17">
        <v>62.1</v>
      </c>
      <c r="BI184" s="18" t="str">
        <f t="shared" si="46"/>
        <v>+</v>
      </c>
      <c r="BJ184" s="17">
        <v>49.5</v>
      </c>
      <c r="BK184" s="18" t="str">
        <f t="shared" si="47"/>
        <v>+</v>
      </c>
      <c r="BL184" s="17">
        <v>51</v>
      </c>
      <c r="BM184" s="18" t="str">
        <f t="shared" si="48"/>
        <v>+</v>
      </c>
    </row>
    <row r="185" spans="1:65" x14ac:dyDescent="0.25">
      <c r="A185" s="79">
        <v>41214</v>
      </c>
      <c r="B185" s="75">
        <v>54.5</v>
      </c>
      <c r="C185" s="76">
        <v>56.1</v>
      </c>
      <c r="D185" s="74">
        <v>55.7</v>
      </c>
      <c r="E185" s="76">
        <v>54.7</v>
      </c>
      <c r="F185" s="75">
        <v>46.5</v>
      </c>
      <c r="G185" s="76">
        <v>51.5</v>
      </c>
      <c r="H185" s="74">
        <v>64</v>
      </c>
      <c r="I185" s="76">
        <v>49</v>
      </c>
      <c r="J185" s="74">
        <v>61.4</v>
      </c>
      <c r="K185" s="76">
        <v>49.5</v>
      </c>
      <c r="L185" s="75">
        <v>50.5</v>
      </c>
      <c r="X185" s="15">
        <v>41183</v>
      </c>
      <c r="Y185">
        <v>1412.160034</v>
      </c>
      <c r="Z185" s="14">
        <f t="shared" si="36"/>
        <v>-1.9789409878227443E-2</v>
      </c>
      <c r="AA185" s="14">
        <f t="shared" si="38"/>
        <v>0.12675335417624328</v>
      </c>
      <c r="AB185" s="80">
        <v>55.3</v>
      </c>
      <c r="AQ185" s="16">
        <v>41183</v>
      </c>
      <c r="AR185" s="75">
        <v>55.3</v>
      </c>
      <c r="AS185" s="17" t="str">
        <f t="shared" si="39"/>
        <v>+</v>
      </c>
      <c r="AT185" s="76">
        <v>60.2</v>
      </c>
      <c r="AU185" s="18" t="str">
        <f t="shared" si="40"/>
        <v>+</v>
      </c>
      <c r="AV185" s="17">
        <v>56.3</v>
      </c>
      <c r="AW185" s="18" t="str">
        <f t="shared" si="41"/>
        <v>+</v>
      </c>
      <c r="AX185" s="17">
        <v>53.2</v>
      </c>
      <c r="AY185" s="18" t="str">
        <f t="shared" si="42"/>
        <v>-</v>
      </c>
      <c r="AZ185" s="17">
        <v>48.5</v>
      </c>
      <c r="BA185" s="18" t="str">
        <f t="shared" si="43"/>
        <v>-</v>
      </c>
      <c r="BB185" s="17">
        <v>51.5</v>
      </c>
      <c r="BC185" s="18" t="str">
        <f t="shared" si="44"/>
        <v>+</v>
      </c>
      <c r="BD185" s="17">
        <v>65</v>
      </c>
      <c r="BE185" s="18" t="str">
        <f t="shared" si="45"/>
        <v>-</v>
      </c>
      <c r="BF185" s="17">
        <v>48</v>
      </c>
      <c r="BG185" s="18" t="str">
        <f t="shared" si="37"/>
        <v>-</v>
      </c>
      <c r="BH185" s="17">
        <v>66.099999999999994</v>
      </c>
      <c r="BI185" s="18" t="str">
        <f t="shared" si="46"/>
        <v>+</v>
      </c>
      <c r="BJ185" s="17">
        <v>50</v>
      </c>
      <c r="BK185" s="18" t="str">
        <f t="shared" si="47"/>
        <v>+</v>
      </c>
      <c r="BL185" s="17">
        <v>52</v>
      </c>
      <c r="BM185" s="18" t="str">
        <f t="shared" si="48"/>
        <v>+</v>
      </c>
    </row>
    <row r="186" spans="1:65" x14ac:dyDescent="0.25">
      <c r="A186" s="79">
        <v>41244</v>
      </c>
      <c r="B186" s="75">
        <v>55.1</v>
      </c>
      <c r="C186" s="76">
        <v>60.9</v>
      </c>
      <c r="D186" s="74">
        <v>57.3</v>
      </c>
      <c r="E186" s="76">
        <v>53.3</v>
      </c>
      <c r="F186" s="75">
        <v>47</v>
      </c>
      <c r="G186" s="76">
        <v>49</v>
      </c>
      <c r="H186" s="74">
        <v>62.5</v>
      </c>
      <c r="I186" s="76">
        <v>53.5</v>
      </c>
      <c r="J186" s="74">
        <v>57.5</v>
      </c>
      <c r="K186" s="76">
        <v>55.5</v>
      </c>
      <c r="L186" s="75">
        <v>47.5</v>
      </c>
      <c r="X186" s="15">
        <v>41214</v>
      </c>
      <c r="Y186">
        <v>1416.1800539999999</v>
      </c>
      <c r="Z186" s="14">
        <f t="shared" si="36"/>
        <v>2.8467170173433272E-3</v>
      </c>
      <c r="AA186" s="14">
        <f t="shared" si="38"/>
        <v>0.13570611590791878</v>
      </c>
      <c r="AB186" s="80">
        <v>54.5</v>
      </c>
      <c r="AQ186" s="16">
        <v>41214</v>
      </c>
      <c r="AR186" s="75">
        <v>54.5</v>
      </c>
      <c r="AS186" s="17" t="str">
        <f t="shared" si="39"/>
        <v>-</v>
      </c>
      <c r="AT186" s="76">
        <v>56.1</v>
      </c>
      <c r="AU186" s="18" t="str">
        <f t="shared" si="40"/>
        <v>-</v>
      </c>
      <c r="AV186" s="17">
        <v>55.7</v>
      </c>
      <c r="AW186" s="18" t="str">
        <f t="shared" si="41"/>
        <v>-</v>
      </c>
      <c r="AX186" s="17">
        <v>54.7</v>
      </c>
      <c r="AY186" s="18" t="str">
        <f t="shared" si="42"/>
        <v>+</v>
      </c>
      <c r="AZ186" s="17">
        <v>46.5</v>
      </c>
      <c r="BA186" s="18" t="str">
        <f t="shared" si="43"/>
        <v>-</v>
      </c>
      <c r="BB186" s="17">
        <v>51.5</v>
      </c>
      <c r="BC186" s="18" t="str">
        <f t="shared" si="44"/>
        <v>+</v>
      </c>
      <c r="BD186" s="17">
        <v>64</v>
      </c>
      <c r="BE186" s="18" t="str">
        <f t="shared" si="45"/>
        <v>-</v>
      </c>
      <c r="BF186" s="17">
        <v>49</v>
      </c>
      <c r="BG186" s="18" t="str">
        <f t="shared" si="37"/>
        <v>+</v>
      </c>
      <c r="BH186" s="17">
        <v>61.4</v>
      </c>
      <c r="BI186" s="18" t="str">
        <f t="shared" si="46"/>
        <v>-</v>
      </c>
      <c r="BJ186" s="17">
        <v>49.5</v>
      </c>
      <c r="BK186" s="18" t="str">
        <f t="shared" si="47"/>
        <v>-</v>
      </c>
      <c r="BL186" s="17">
        <v>50.5</v>
      </c>
      <c r="BM186" s="18" t="str">
        <f t="shared" si="48"/>
        <v>-</v>
      </c>
    </row>
    <row r="187" spans="1:65" x14ac:dyDescent="0.25">
      <c r="A187" s="79">
        <v>41275</v>
      </c>
      <c r="B187" s="75">
        <v>55.7</v>
      </c>
      <c r="C187" s="76">
        <v>60</v>
      </c>
      <c r="D187" s="74">
        <v>59.1</v>
      </c>
      <c r="E187" s="76">
        <v>55.2</v>
      </c>
      <c r="F187" s="75">
        <v>50</v>
      </c>
      <c r="G187" s="76">
        <v>48.5</v>
      </c>
      <c r="H187" s="74">
        <v>58</v>
      </c>
      <c r="I187" s="76">
        <v>49.5</v>
      </c>
      <c r="J187" s="74">
        <v>55.7</v>
      </c>
      <c r="K187" s="76">
        <v>49</v>
      </c>
      <c r="L187" s="75">
        <v>48</v>
      </c>
      <c r="X187" s="15">
        <v>41244</v>
      </c>
      <c r="Y187">
        <v>1426.1899410000001</v>
      </c>
      <c r="Z187" s="14">
        <f t="shared" si="36"/>
        <v>7.0682304638645639E-3</v>
      </c>
      <c r="AA187" s="14">
        <f t="shared" si="38"/>
        <v>0.13405690856978844</v>
      </c>
      <c r="AB187" s="80">
        <v>55.1</v>
      </c>
      <c r="AQ187" s="16">
        <v>41244</v>
      </c>
      <c r="AR187" s="75">
        <v>55.1</v>
      </c>
      <c r="AS187" s="17" t="str">
        <f t="shared" si="39"/>
        <v>+</v>
      </c>
      <c r="AT187" s="76">
        <v>60.9</v>
      </c>
      <c r="AU187" s="18" t="str">
        <f t="shared" si="40"/>
        <v>+</v>
      </c>
      <c r="AV187" s="17">
        <v>57.3</v>
      </c>
      <c r="AW187" s="18" t="str">
        <f t="shared" si="41"/>
        <v>+</v>
      </c>
      <c r="AX187" s="17">
        <v>53.3</v>
      </c>
      <c r="AY187" s="18" t="str">
        <f t="shared" si="42"/>
        <v>-</v>
      </c>
      <c r="AZ187" s="17">
        <v>47</v>
      </c>
      <c r="BA187" s="18" t="str">
        <f t="shared" si="43"/>
        <v>+</v>
      </c>
      <c r="BB187" s="17">
        <v>49</v>
      </c>
      <c r="BC187" s="18" t="str">
        <f t="shared" si="44"/>
        <v>-</v>
      </c>
      <c r="BD187" s="17">
        <v>62.5</v>
      </c>
      <c r="BE187" s="18" t="str">
        <f t="shared" si="45"/>
        <v>-</v>
      </c>
      <c r="BF187" s="17">
        <v>53.5</v>
      </c>
      <c r="BG187" s="18" t="str">
        <f t="shared" si="37"/>
        <v>+</v>
      </c>
      <c r="BH187" s="17">
        <v>57.5</v>
      </c>
      <c r="BI187" s="18" t="str">
        <f t="shared" si="46"/>
        <v>-</v>
      </c>
      <c r="BJ187" s="17">
        <v>55.5</v>
      </c>
      <c r="BK187" s="18" t="str">
        <f t="shared" si="47"/>
        <v>+</v>
      </c>
      <c r="BL187" s="17">
        <v>47.5</v>
      </c>
      <c r="BM187" s="18" t="str">
        <f t="shared" si="48"/>
        <v>-</v>
      </c>
    </row>
    <row r="188" spans="1:65" x14ac:dyDescent="0.25">
      <c r="A188" s="79">
        <v>41306</v>
      </c>
      <c r="B188" s="75">
        <v>54.9</v>
      </c>
      <c r="C188" s="76">
        <v>56.4</v>
      </c>
      <c r="D188" s="74">
        <v>55</v>
      </c>
      <c r="E188" s="76">
        <v>55.6</v>
      </c>
      <c r="F188" s="75">
        <v>47</v>
      </c>
      <c r="G188" s="76">
        <v>52.5</v>
      </c>
      <c r="H188" s="74">
        <v>64</v>
      </c>
      <c r="I188" s="76">
        <v>49</v>
      </c>
      <c r="J188" s="74">
        <v>57.1</v>
      </c>
      <c r="K188" s="76">
        <v>51</v>
      </c>
      <c r="L188" s="75">
        <v>49.5</v>
      </c>
      <c r="X188" s="15">
        <v>41275</v>
      </c>
      <c r="Y188">
        <v>1498.1099850000001</v>
      </c>
      <c r="Z188" s="14">
        <f t="shared" si="36"/>
        <v>5.0428096519578497E-2</v>
      </c>
      <c r="AA188" s="14">
        <f t="shared" si="38"/>
        <v>0.1414953758270337</v>
      </c>
      <c r="AB188" s="80">
        <v>55.7</v>
      </c>
      <c r="AQ188" s="16">
        <v>41275</v>
      </c>
      <c r="AR188" s="75">
        <v>55.7</v>
      </c>
      <c r="AS188" s="17" t="str">
        <f t="shared" si="39"/>
        <v>+</v>
      </c>
      <c r="AT188" s="76">
        <v>60</v>
      </c>
      <c r="AU188" s="18" t="str">
        <f t="shared" si="40"/>
        <v>-</v>
      </c>
      <c r="AV188" s="17">
        <v>59.1</v>
      </c>
      <c r="AW188" s="18" t="str">
        <f t="shared" si="41"/>
        <v>+</v>
      </c>
      <c r="AX188" s="17">
        <v>55.2</v>
      </c>
      <c r="AY188" s="18" t="str">
        <f t="shared" si="42"/>
        <v>+</v>
      </c>
      <c r="AZ188" s="17">
        <v>50</v>
      </c>
      <c r="BA188" s="18" t="str">
        <f t="shared" si="43"/>
        <v>+</v>
      </c>
      <c r="BB188" s="17">
        <v>48.5</v>
      </c>
      <c r="BC188" s="18" t="str">
        <f t="shared" si="44"/>
        <v>-</v>
      </c>
      <c r="BD188" s="17">
        <v>58</v>
      </c>
      <c r="BE188" s="18" t="str">
        <f t="shared" si="45"/>
        <v>-</v>
      </c>
      <c r="BF188" s="17">
        <v>49.5</v>
      </c>
      <c r="BG188" s="18" t="str">
        <f t="shared" si="37"/>
        <v>-</v>
      </c>
      <c r="BH188" s="17">
        <v>55.7</v>
      </c>
      <c r="BI188" s="18" t="str">
        <f t="shared" si="46"/>
        <v>-</v>
      </c>
      <c r="BJ188" s="17">
        <v>49</v>
      </c>
      <c r="BK188" s="18" t="str">
        <f t="shared" si="47"/>
        <v>-</v>
      </c>
      <c r="BL188" s="17">
        <v>48</v>
      </c>
      <c r="BM188" s="18" t="str">
        <f t="shared" si="48"/>
        <v>+</v>
      </c>
    </row>
    <row r="189" spans="1:65" x14ac:dyDescent="0.25">
      <c r="A189" s="79">
        <v>41334</v>
      </c>
      <c r="B189" s="75">
        <v>54.8</v>
      </c>
      <c r="C189" s="76">
        <v>56.3</v>
      </c>
      <c r="D189" s="74">
        <v>56</v>
      </c>
      <c r="E189" s="76">
        <v>55.5</v>
      </c>
      <c r="F189" s="75">
        <v>54</v>
      </c>
      <c r="G189" s="76">
        <v>51.5</v>
      </c>
      <c r="H189" s="74">
        <v>62.5</v>
      </c>
      <c r="I189" s="76">
        <v>54.5</v>
      </c>
      <c r="J189" s="74">
        <v>57.4</v>
      </c>
      <c r="K189" s="76">
        <v>52.5</v>
      </c>
      <c r="L189" s="75">
        <v>55.5</v>
      </c>
      <c r="X189" s="15">
        <v>41306</v>
      </c>
      <c r="Y189">
        <v>1514.6800539999999</v>
      </c>
      <c r="Z189" s="14">
        <f t="shared" si="36"/>
        <v>1.1060649195259101E-2</v>
      </c>
      <c r="AA189" s="14">
        <f t="shared" si="38"/>
        <v>0.10910315308742147</v>
      </c>
      <c r="AB189" s="80">
        <v>54.9</v>
      </c>
      <c r="AQ189" s="16">
        <v>41306</v>
      </c>
      <c r="AR189" s="75">
        <v>54.9</v>
      </c>
      <c r="AS189" s="17" t="str">
        <f t="shared" si="39"/>
        <v>-</v>
      </c>
      <c r="AT189" s="76">
        <v>56.4</v>
      </c>
      <c r="AU189" s="18" t="str">
        <f t="shared" si="40"/>
        <v>-</v>
      </c>
      <c r="AV189" s="17">
        <v>55</v>
      </c>
      <c r="AW189" s="18" t="str">
        <f t="shared" si="41"/>
        <v>-</v>
      </c>
      <c r="AX189" s="17">
        <v>55.6</v>
      </c>
      <c r="AY189" s="18" t="str">
        <f t="shared" si="42"/>
        <v>+</v>
      </c>
      <c r="AZ189" s="17">
        <v>47</v>
      </c>
      <c r="BA189" s="18" t="str">
        <f t="shared" si="43"/>
        <v>-</v>
      </c>
      <c r="BB189" s="17">
        <v>52.5</v>
      </c>
      <c r="BC189" s="18" t="str">
        <f t="shared" si="44"/>
        <v>+</v>
      </c>
      <c r="BD189" s="17">
        <v>64</v>
      </c>
      <c r="BE189" s="18" t="str">
        <f t="shared" si="45"/>
        <v>+</v>
      </c>
      <c r="BF189" s="17">
        <v>49</v>
      </c>
      <c r="BG189" s="18" t="str">
        <f t="shared" si="37"/>
        <v>-</v>
      </c>
      <c r="BH189" s="17">
        <v>57.1</v>
      </c>
      <c r="BI189" s="18" t="str">
        <f t="shared" si="46"/>
        <v>+</v>
      </c>
      <c r="BJ189" s="17">
        <v>51</v>
      </c>
      <c r="BK189" s="18" t="str">
        <f t="shared" si="47"/>
        <v>+</v>
      </c>
      <c r="BL189" s="17">
        <v>49.5</v>
      </c>
      <c r="BM189" s="18" t="str">
        <f t="shared" si="48"/>
        <v>+</v>
      </c>
    </row>
    <row r="190" spans="1:65" x14ac:dyDescent="0.25">
      <c r="A190" s="79">
        <v>41365</v>
      </c>
      <c r="B190" s="75">
        <v>54.5</v>
      </c>
      <c r="C190" s="76">
        <v>56.6</v>
      </c>
      <c r="D190" s="74">
        <v>55.2</v>
      </c>
      <c r="E190" s="76">
        <v>53.2</v>
      </c>
      <c r="F190" s="75">
        <v>51.5</v>
      </c>
      <c r="G190" s="76">
        <v>53</v>
      </c>
      <c r="H190" s="74">
        <v>59.5</v>
      </c>
      <c r="I190" s="76">
        <v>54.5</v>
      </c>
      <c r="J190" s="74">
        <v>56.4</v>
      </c>
      <c r="K190" s="76">
        <v>57.5</v>
      </c>
      <c r="L190" s="75">
        <v>60.5</v>
      </c>
      <c r="X190" s="15">
        <v>41334</v>
      </c>
      <c r="Y190">
        <v>1569.1899410000001</v>
      </c>
      <c r="Z190" s="14">
        <f t="shared" si="36"/>
        <v>3.5987723516956123E-2</v>
      </c>
      <c r="AA190" s="14">
        <f t="shared" si="38"/>
        <v>0.11410961774775395</v>
      </c>
      <c r="AB190" s="80">
        <v>54.8</v>
      </c>
      <c r="AQ190" s="16">
        <v>41334</v>
      </c>
      <c r="AR190" s="75">
        <v>54.8</v>
      </c>
      <c r="AS190" s="17" t="str">
        <f t="shared" si="39"/>
        <v>-</v>
      </c>
      <c r="AT190" s="76">
        <v>56.3</v>
      </c>
      <c r="AU190" s="18" t="str">
        <f t="shared" si="40"/>
        <v>-</v>
      </c>
      <c r="AV190" s="17">
        <v>56</v>
      </c>
      <c r="AW190" s="18" t="str">
        <f t="shared" si="41"/>
        <v>+</v>
      </c>
      <c r="AX190" s="17">
        <v>55.5</v>
      </c>
      <c r="AY190" s="18" t="str">
        <f t="shared" si="42"/>
        <v>-</v>
      </c>
      <c r="AZ190" s="17">
        <v>54</v>
      </c>
      <c r="BA190" s="18" t="str">
        <f t="shared" si="43"/>
        <v>+</v>
      </c>
      <c r="BB190" s="17">
        <v>51.5</v>
      </c>
      <c r="BC190" s="18" t="str">
        <f t="shared" si="44"/>
        <v>-</v>
      </c>
      <c r="BD190" s="17">
        <v>62.5</v>
      </c>
      <c r="BE190" s="18" t="str">
        <f t="shared" si="45"/>
        <v>-</v>
      </c>
      <c r="BF190" s="17">
        <v>54.5</v>
      </c>
      <c r="BG190" s="18" t="str">
        <f t="shared" si="37"/>
        <v>+</v>
      </c>
      <c r="BH190" s="17">
        <v>57.4</v>
      </c>
      <c r="BI190" s="18" t="str">
        <f t="shared" si="46"/>
        <v>+</v>
      </c>
      <c r="BJ190" s="17">
        <v>52.5</v>
      </c>
      <c r="BK190" s="18" t="str">
        <f t="shared" si="47"/>
        <v>+</v>
      </c>
      <c r="BL190" s="17">
        <v>55.5</v>
      </c>
      <c r="BM190" s="18" t="str">
        <f t="shared" si="48"/>
        <v>+</v>
      </c>
    </row>
    <row r="191" spans="1:65" x14ac:dyDescent="0.25">
      <c r="A191" s="79">
        <v>41395</v>
      </c>
      <c r="B191" s="75">
        <v>53.8</v>
      </c>
      <c r="C191" s="76">
        <v>55.9</v>
      </c>
      <c r="D191" s="74">
        <v>55.7</v>
      </c>
      <c r="E191" s="76">
        <v>52.6</v>
      </c>
      <c r="F191" s="75">
        <v>56</v>
      </c>
      <c r="G191" s="76">
        <v>51</v>
      </c>
      <c r="H191" s="74">
        <v>60.5</v>
      </c>
      <c r="I191" s="76">
        <v>51.5</v>
      </c>
      <c r="J191" s="74">
        <v>53</v>
      </c>
      <c r="K191" s="76">
        <v>58.5</v>
      </c>
      <c r="L191" s="75">
        <v>56.5</v>
      </c>
      <c r="X191" s="15">
        <v>41365</v>
      </c>
      <c r="Y191">
        <v>1597.5699460000001</v>
      </c>
      <c r="Z191" s="14">
        <f t="shared" si="36"/>
        <v>1.8085767859252408E-2</v>
      </c>
      <c r="AA191" s="14">
        <f t="shared" si="38"/>
        <v>0.14282744035300349</v>
      </c>
      <c r="AB191" s="80">
        <v>54.5</v>
      </c>
      <c r="AQ191" s="16">
        <v>41365</v>
      </c>
      <c r="AR191" s="75">
        <v>54.5</v>
      </c>
      <c r="AS191" s="17" t="str">
        <f t="shared" si="39"/>
        <v>-</v>
      </c>
      <c r="AT191" s="76">
        <v>56.6</v>
      </c>
      <c r="AU191" s="18" t="str">
        <f t="shared" si="40"/>
        <v>+</v>
      </c>
      <c r="AV191" s="17">
        <v>55.2</v>
      </c>
      <c r="AW191" s="18" t="str">
        <f t="shared" si="41"/>
        <v>-</v>
      </c>
      <c r="AX191" s="17">
        <v>53.2</v>
      </c>
      <c r="AY191" s="18" t="str">
        <f t="shared" si="42"/>
        <v>-</v>
      </c>
      <c r="AZ191" s="17">
        <v>51.5</v>
      </c>
      <c r="BA191" s="18" t="str">
        <f t="shared" si="43"/>
        <v>-</v>
      </c>
      <c r="BB191" s="17">
        <v>53</v>
      </c>
      <c r="BC191" s="18" t="str">
        <f t="shared" si="44"/>
        <v>+</v>
      </c>
      <c r="BD191" s="17">
        <v>59.5</v>
      </c>
      <c r="BE191" s="18" t="str">
        <f t="shared" si="45"/>
        <v>-</v>
      </c>
      <c r="BF191" s="17">
        <v>54.5</v>
      </c>
      <c r="BG191" s="18" t="str">
        <f t="shared" si="37"/>
        <v>+</v>
      </c>
      <c r="BH191" s="17">
        <v>56.4</v>
      </c>
      <c r="BI191" s="18" t="str">
        <f t="shared" si="46"/>
        <v>-</v>
      </c>
      <c r="BJ191" s="17">
        <v>57.5</v>
      </c>
      <c r="BK191" s="18" t="str">
        <f t="shared" si="47"/>
        <v>+</v>
      </c>
      <c r="BL191" s="17">
        <v>60.5</v>
      </c>
      <c r="BM191" s="18" t="str">
        <f t="shared" si="48"/>
        <v>+</v>
      </c>
    </row>
    <row r="192" spans="1:65" x14ac:dyDescent="0.25">
      <c r="A192" s="79">
        <v>41426</v>
      </c>
      <c r="B192" s="75">
        <v>54</v>
      </c>
      <c r="C192" s="76">
        <v>57</v>
      </c>
      <c r="D192" s="74">
        <v>56.6</v>
      </c>
      <c r="E192" s="76">
        <v>50.3</v>
      </c>
      <c r="F192" s="75">
        <v>51.5</v>
      </c>
      <c r="G192" s="76">
        <v>52</v>
      </c>
      <c r="H192" s="74">
        <v>62.5</v>
      </c>
      <c r="I192" s="76">
        <v>51.5</v>
      </c>
      <c r="J192" s="74">
        <v>54.4</v>
      </c>
      <c r="K192" s="76">
        <v>49.5</v>
      </c>
      <c r="L192" s="75">
        <v>53.5</v>
      </c>
      <c r="X192" s="15">
        <v>41395</v>
      </c>
      <c r="Y192">
        <v>1630.73999</v>
      </c>
      <c r="Z192" s="14">
        <f t="shared" si="36"/>
        <v>2.0762811721046208E-2</v>
      </c>
      <c r="AA192" s="14">
        <f t="shared" si="38"/>
        <v>0.24452622221818454</v>
      </c>
      <c r="AB192" s="80">
        <v>53.8</v>
      </c>
      <c r="AQ192" s="16">
        <v>41395</v>
      </c>
      <c r="AR192" s="75">
        <v>53.8</v>
      </c>
      <c r="AS192" s="17" t="str">
        <f t="shared" si="39"/>
        <v>-</v>
      </c>
      <c r="AT192" s="76">
        <v>55.9</v>
      </c>
      <c r="AU192" s="18" t="str">
        <f t="shared" si="40"/>
        <v>-</v>
      </c>
      <c r="AV192" s="17">
        <v>55.7</v>
      </c>
      <c r="AW192" s="18" t="str">
        <f t="shared" si="41"/>
        <v>+</v>
      </c>
      <c r="AX192" s="17">
        <v>52.6</v>
      </c>
      <c r="AY192" s="18" t="str">
        <f t="shared" si="42"/>
        <v>-</v>
      </c>
      <c r="AZ192" s="17">
        <v>56</v>
      </c>
      <c r="BA192" s="18" t="str">
        <f t="shared" si="43"/>
        <v>+</v>
      </c>
      <c r="BB192" s="17">
        <v>51</v>
      </c>
      <c r="BC192" s="18" t="str">
        <f t="shared" si="44"/>
        <v>-</v>
      </c>
      <c r="BD192" s="17">
        <v>60.5</v>
      </c>
      <c r="BE192" s="18" t="str">
        <f t="shared" si="45"/>
        <v>+</v>
      </c>
      <c r="BF192" s="17">
        <v>51.5</v>
      </c>
      <c r="BG192" s="18" t="str">
        <f t="shared" si="37"/>
        <v>-</v>
      </c>
      <c r="BH192" s="17">
        <v>53</v>
      </c>
      <c r="BI192" s="18" t="str">
        <f t="shared" si="46"/>
        <v>-</v>
      </c>
      <c r="BJ192" s="17">
        <v>58.5</v>
      </c>
      <c r="BK192" s="18" t="str">
        <f t="shared" si="47"/>
        <v>+</v>
      </c>
      <c r="BL192" s="17">
        <v>56.5</v>
      </c>
      <c r="BM192" s="18" t="str">
        <f t="shared" si="48"/>
        <v>-</v>
      </c>
    </row>
    <row r="193" spans="1:65" x14ac:dyDescent="0.25">
      <c r="A193" s="79">
        <v>41456</v>
      </c>
      <c r="B193" s="75">
        <v>53.4</v>
      </c>
      <c r="C193" s="76">
        <v>53.3</v>
      </c>
      <c r="D193" s="74">
        <v>54</v>
      </c>
      <c r="E193" s="76">
        <v>54.9</v>
      </c>
      <c r="F193" s="75">
        <v>54.5</v>
      </c>
      <c r="G193" s="76">
        <v>51.5</v>
      </c>
      <c r="H193" s="74">
        <v>61.5</v>
      </c>
      <c r="I193" s="76">
        <v>52</v>
      </c>
      <c r="J193" s="74">
        <v>56.5</v>
      </c>
      <c r="K193" s="76">
        <v>53.5</v>
      </c>
      <c r="L193" s="75">
        <v>50</v>
      </c>
      <c r="X193" s="15">
        <v>41426</v>
      </c>
      <c r="Y193">
        <v>1606.280029</v>
      </c>
      <c r="Z193" s="14">
        <f t="shared" si="36"/>
        <v>-1.4999301636062792E-2</v>
      </c>
      <c r="AA193" s="14">
        <f t="shared" si="38"/>
        <v>0.17921535568999084</v>
      </c>
      <c r="AB193" s="80">
        <v>54</v>
      </c>
      <c r="AQ193" s="16">
        <v>41426</v>
      </c>
      <c r="AR193" s="75">
        <v>54</v>
      </c>
      <c r="AS193" s="17" t="str">
        <f t="shared" si="39"/>
        <v>+</v>
      </c>
      <c r="AT193" s="76">
        <v>57</v>
      </c>
      <c r="AU193" s="18" t="str">
        <f t="shared" si="40"/>
        <v>+</v>
      </c>
      <c r="AV193" s="17">
        <v>56.6</v>
      </c>
      <c r="AW193" s="18" t="str">
        <f t="shared" si="41"/>
        <v>+</v>
      </c>
      <c r="AX193" s="17">
        <v>50.3</v>
      </c>
      <c r="AY193" s="18" t="str">
        <f t="shared" si="42"/>
        <v>-</v>
      </c>
      <c r="AZ193" s="17">
        <v>51.5</v>
      </c>
      <c r="BA193" s="18" t="str">
        <f t="shared" si="43"/>
        <v>-</v>
      </c>
      <c r="BB193" s="17">
        <v>52</v>
      </c>
      <c r="BC193" s="18" t="str">
        <f t="shared" si="44"/>
        <v>+</v>
      </c>
      <c r="BD193" s="17">
        <v>62.5</v>
      </c>
      <c r="BE193" s="18" t="str">
        <f t="shared" si="45"/>
        <v>+</v>
      </c>
      <c r="BF193" s="17">
        <v>51.5</v>
      </c>
      <c r="BG193" s="18" t="str">
        <f t="shared" si="37"/>
        <v>+</v>
      </c>
      <c r="BH193" s="17">
        <v>54.4</v>
      </c>
      <c r="BI193" s="18" t="str">
        <f t="shared" si="46"/>
        <v>+</v>
      </c>
      <c r="BJ193" s="17">
        <v>49.5</v>
      </c>
      <c r="BK193" s="18" t="str">
        <f t="shared" si="47"/>
        <v>-</v>
      </c>
      <c r="BL193" s="17">
        <v>53.5</v>
      </c>
      <c r="BM193" s="18" t="str">
        <f t="shared" si="48"/>
        <v>-</v>
      </c>
    </row>
    <row r="194" spans="1:65" x14ac:dyDescent="0.25">
      <c r="A194" s="79">
        <v>41487</v>
      </c>
      <c r="B194" s="75">
        <v>55.9</v>
      </c>
      <c r="C194" s="76">
        <v>59.5</v>
      </c>
      <c r="D194" s="74">
        <v>57.7</v>
      </c>
      <c r="E194" s="76">
        <v>53.9</v>
      </c>
      <c r="F194" s="75">
        <v>53.5</v>
      </c>
      <c r="G194" s="76">
        <v>52.5</v>
      </c>
      <c r="H194" s="74">
        <v>64</v>
      </c>
      <c r="I194" s="76">
        <v>46.5</v>
      </c>
      <c r="J194" s="74">
        <v>58.3</v>
      </c>
      <c r="K194" s="76">
        <v>50.5</v>
      </c>
      <c r="L194" s="75">
        <v>47.5</v>
      </c>
      <c r="X194" s="15">
        <v>41456</v>
      </c>
      <c r="Y194">
        <v>1685.7299800000001</v>
      </c>
      <c r="Z194" s="14">
        <f t="shared" si="36"/>
        <v>4.9462079815225081E-2</v>
      </c>
      <c r="AA194" s="14">
        <f t="shared" si="38"/>
        <v>0.22214572832690696</v>
      </c>
      <c r="AB194" s="80">
        <v>53.4</v>
      </c>
      <c r="AQ194" s="16">
        <v>41456</v>
      </c>
      <c r="AR194" s="75">
        <v>53.4</v>
      </c>
      <c r="AS194" s="17" t="str">
        <f t="shared" si="39"/>
        <v>-</v>
      </c>
      <c r="AT194" s="76">
        <v>53.3</v>
      </c>
      <c r="AU194" s="18" t="str">
        <f t="shared" si="40"/>
        <v>-</v>
      </c>
      <c r="AV194" s="17">
        <v>54</v>
      </c>
      <c r="AW194" s="18" t="str">
        <f t="shared" si="41"/>
        <v>-</v>
      </c>
      <c r="AX194" s="17">
        <v>54.9</v>
      </c>
      <c r="AY194" s="18" t="str">
        <f t="shared" si="42"/>
        <v>+</v>
      </c>
      <c r="AZ194" s="17">
        <v>54.5</v>
      </c>
      <c r="BA194" s="18" t="str">
        <f t="shared" si="43"/>
        <v>+</v>
      </c>
      <c r="BB194" s="17">
        <v>51.5</v>
      </c>
      <c r="BC194" s="18" t="str">
        <f t="shared" si="44"/>
        <v>-</v>
      </c>
      <c r="BD194" s="17">
        <v>61.5</v>
      </c>
      <c r="BE194" s="18" t="str">
        <f t="shared" si="45"/>
        <v>-</v>
      </c>
      <c r="BF194" s="17">
        <v>52</v>
      </c>
      <c r="BG194" s="18" t="str">
        <f t="shared" si="37"/>
        <v>+</v>
      </c>
      <c r="BH194" s="17">
        <v>56.5</v>
      </c>
      <c r="BI194" s="18" t="str">
        <f t="shared" si="46"/>
        <v>+</v>
      </c>
      <c r="BJ194" s="17">
        <v>53.5</v>
      </c>
      <c r="BK194" s="18" t="str">
        <f t="shared" si="47"/>
        <v>+</v>
      </c>
      <c r="BL194" s="17">
        <v>50</v>
      </c>
      <c r="BM194" s="18" t="str">
        <f t="shared" si="48"/>
        <v>-</v>
      </c>
    </row>
    <row r="195" spans="1:65" x14ac:dyDescent="0.25">
      <c r="A195" s="79">
        <v>41518</v>
      </c>
      <c r="B195" s="75">
        <v>57.9</v>
      </c>
      <c r="C195" s="76">
        <v>61</v>
      </c>
      <c r="D195" s="74">
        <v>59.7</v>
      </c>
      <c r="E195" s="76">
        <v>56.3</v>
      </c>
      <c r="F195" s="75">
        <v>56</v>
      </c>
      <c r="G195" s="76">
        <v>54.5</v>
      </c>
      <c r="H195" s="74">
        <v>63.5</v>
      </c>
      <c r="I195" s="76">
        <v>50.5</v>
      </c>
      <c r="J195" s="74">
        <v>53.6</v>
      </c>
      <c r="K195" s="76">
        <v>55</v>
      </c>
      <c r="L195" s="75">
        <v>49.5</v>
      </c>
      <c r="X195" s="15">
        <v>41487</v>
      </c>
      <c r="Y195">
        <v>1632.969971</v>
      </c>
      <c r="Z195" s="14">
        <f t="shared" si="36"/>
        <v>-3.1298019033866906E-2</v>
      </c>
      <c r="AA195" s="14">
        <f t="shared" si="38"/>
        <v>0.16095069038506898</v>
      </c>
      <c r="AB195" s="80">
        <v>55.9</v>
      </c>
      <c r="AQ195" s="16">
        <v>41487</v>
      </c>
      <c r="AR195" s="75">
        <v>55.9</v>
      </c>
      <c r="AS195" s="17" t="str">
        <f t="shared" si="39"/>
        <v>+</v>
      </c>
      <c r="AT195" s="76">
        <v>59.5</v>
      </c>
      <c r="AU195" s="18" t="str">
        <f t="shared" si="40"/>
        <v>+</v>
      </c>
      <c r="AV195" s="17">
        <v>57.7</v>
      </c>
      <c r="AW195" s="18" t="str">
        <f t="shared" si="41"/>
        <v>+</v>
      </c>
      <c r="AX195" s="17">
        <v>53.9</v>
      </c>
      <c r="AY195" s="18" t="str">
        <f t="shared" si="42"/>
        <v>-</v>
      </c>
      <c r="AZ195" s="17">
        <v>53.5</v>
      </c>
      <c r="BA195" s="18" t="str">
        <f t="shared" si="43"/>
        <v>-</v>
      </c>
      <c r="BB195" s="17">
        <v>52.5</v>
      </c>
      <c r="BC195" s="18" t="str">
        <f t="shared" si="44"/>
        <v>+</v>
      </c>
      <c r="BD195" s="17">
        <v>64</v>
      </c>
      <c r="BE195" s="18" t="str">
        <f t="shared" si="45"/>
        <v>+</v>
      </c>
      <c r="BF195" s="17">
        <v>46.5</v>
      </c>
      <c r="BG195" s="18" t="str">
        <f t="shared" si="37"/>
        <v>-</v>
      </c>
      <c r="BH195" s="17">
        <v>58.3</v>
      </c>
      <c r="BI195" s="18" t="str">
        <f t="shared" si="46"/>
        <v>+</v>
      </c>
      <c r="BJ195" s="17">
        <v>50.5</v>
      </c>
      <c r="BK195" s="18" t="str">
        <f t="shared" si="47"/>
        <v>-</v>
      </c>
      <c r="BL195" s="17">
        <v>47.5</v>
      </c>
      <c r="BM195" s="18" t="str">
        <f t="shared" si="48"/>
        <v>-</v>
      </c>
    </row>
    <row r="196" spans="1:65" x14ac:dyDescent="0.25">
      <c r="A196" s="79">
        <v>41548</v>
      </c>
      <c r="B196" s="75">
        <v>54.5</v>
      </c>
      <c r="C196" s="76">
        <v>55.8</v>
      </c>
      <c r="D196" s="74">
        <v>58.1</v>
      </c>
      <c r="E196" s="76">
        <v>54.1</v>
      </c>
      <c r="F196" s="75">
        <v>54.5</v>
      </c>
      <c r="G196" s="76">
        <v>50</v>
      </c>
      <c r="H196" s="74">
        <v>62</v>
      </c>
      <c r="I196" s="76">
        <v>50.5</v>
      </c>
      <c r="J196" s="74">
        <v>56.9</v>
      </c>
      <c r="K196" s="76">
        <v>51.5</v>
      </c>
      <c r="L196" s="75">
        <v>50.5</v>
      </c>
      <c r="X196" s="15">
        <v>41518</v>
      </c>
      <c r="Y196">
        <v>1681.5500489999999</v>
      </c>
      <c r="Z196" s="14">
        <f t="shared" si="36"/>
        <v>2.9749523177239098E-2</v>
      </c>
      <c r="AA196" s="14">
        <f t="shared" si="38"/>
        <v>0.16719998170517938</v>
      </c>
      <c r="AB196" s="80">
        <v>57.9</v>
      </c>
      <c r="AQ196" s="16">
        <v>41518</v>
      </c>
      <c r="AR196" s="75">
        <v>57.9</v>
      </c>
      <c r="AS196" s="17" t="str">
        <f t="shared" si="39"/>
        <v>+</v>
      </c>
      <c r="AT196" s="76">
        <v>61</v>
      </c>
      <c r="AU196" s="18" t="str">
        <f t="shared" si="40"/>
        <v>+</v>
      </c>
      <c r="AV196" s="17">
        <v>59.7</v>
      </c>
      <c r="AW196" s="18" t="str">
        <f t="shared" si="41"/>
        <v>+</v>
      </c>
      <c r="AX196" s="17">
        <v>56.3</v>
      </c>
      <c r="AY196" s="18" t="str">
        <f t="shared" si="42"/>
        <v>+</v>
      </c>
      <c r="AZ196" s="17">
        <v>56</v>
      </c>
      <c r="BA196" s="18" t="str">
        <f t="shared" si="43"/>
        <v>+</v>
      </c>
      <c r="BB196" s="17">
        <v>54.5</v>
      </c>
      <c r="BC196" s="18" t="str">
        <f t="shared" si="44"/>
        <v>+</v>
      </c>
      <c r="BD196" s="17">
        <v>63.5</v>
      </c>
      <c r="BE196" s="18" t="str">
        <f t="shared" si="45"/>
        <v>-</v>
      </c>
      <c r="BF196" s="17">
        <v>50.5</v>
      </c>
      <c r="BG196" s="18" t="str">
        <f t="shared" si="37"/>
        <v>+</v>
      </c>
      <c r="BH196" s="17">
        <v>53.6</v>
      </c>
      <c r="BI196" s="18" t="str">
        <f t="shared" si="46"/>
        <v>-</v>
      </c>
      <c r="BJ196" s="17">
        <v>55</v>
      </c>
      <c r="BK196" s="18" t="str">
        <f t="shared" si="47"/>
        <v>+</v>
      </c>
      <c r="BL196" s="17">
        <v>49.5</v>
      </c>
      <c r="BM196" s="18" t="str">
        <f t="shared" si="48"/>
        <v>+</v>
      </c>
    </row>
    <row r="197" spans="1:65" x14ac:dyDescent="0.25">
      <c r="A197" s="79">
        <v>41579</v>
      </c>
      <c r="B197" s="75">
        <v>55.1</v>
      </c>
      <c r="C197" s="76">
        <v>58.9</v>
      </c>
      <c r="D197" s="74">
        <v>56.4</v>
      </c>
      <c r="E197" s="76">
        <v>56</v>
      </c>
      <c r="F197" s="75">
        <v>54.5</v>
      </c>
      <c r="G197" s="76">
        <v>49</v>
      </c>
      <c r="H197" s="74">
        <v>62.5</v>
      </c>
      <c r="I197" s="76">
        <v>50</v>
      </c>
      <c r="J197" s="74">
        <v>56.2</v>
      </c>
      <c r="K197" s="76">
        <v>55</v>
      </c>
      <c r="L197" s="75">
        <v>57.5</v>
      </c>
      <c r="X197" s="15">
        <v>41548</v>
      </c>
      <c r="Y197">
        <v>1756.540039</v>
      </c>
      <c r="Z197" s="14">
        <f t="shared" si="36"/>
        <v>4.45957526180061E-2</v>
      </c>
      <c r="AA197" s="14">
        <f t="shared" si="38"/>
        <v>0.24386754808839178</v>
      </c>
      <c r="AB197" s="80">
        <v>54.5</v>
      </c>
      <c r="AQ197" s="16">
        <v>41548</v>
      </c>
      <c r="AR197" s="75">
        <v>54.5</v>
      </c>
      <c r="AS197" s="17" t="str">
        <f t="shared" si="39"/>
        <v>-</v>
      </c>
      <c r="AT197" s="76">
        <v>55.8</v>
      </c>
      <c r="AU197" s="18" t="str">
        <f t="shared" si="40"/>
        <v>-</v>
      </c>
      <c r="AV197" s="17">
        <v>58.1</v>
      </c>
      <c r="AW197" s="18" t="str">
        <f t="shared" si="41"/>
        <v>-</v>
      </c>
      <c r="AX197" s="17">
        <v>54.1</v>
      </c>
      <c r="AY197" s="18" t="str">
        <f t="shared" si="42"/>
        <v>-</v>
      </c>
      <c r="AZ197" s="17">
        <v>54.5</v>
      </c>
      <c r="BA197" s="18" t="str">
        <f t="shared" si="43"/>
        <v>-</v>
      </c>
      <c r="BB197" s="17">
        <v>50</v>
      </c>
      <c r="BC197" s="18" t="str">
        <f t="shared" si="44"/>
        <v>-</v>
      </c>
      <c r="BD197" s="17">
        <v>62</v>
      </c>
      <c r="BE197" s="18" t="str">
        <f t="shared" si="45"/>
        <v>-</v>
      </c>
      <c r="BF197" s="17">
        <v>50.5</v>
      </c>
      <c r="BG197" s="18" t="str">
        <f t="shared" si="37"/>
        <v>+</v>
      </c>
      <c r="BH197" s="17">
        <v>56.9</v>
      </c>
      <c r="BI197" s="18" t="str">
        <f t="shared" si="46"/>
        <v>+</v>
      </c>
      <c r="BJ197" s="17">
        <v>51.5</v>
      </c>
      <c r="BK197" s="18" t="str">
        <f t="shared" si="47"/>
        <v>-</v>
      </c>
      <c r="BL197" s="17">
        <v>50.5</v>
      </c>
      <c r="BM197" s="18" t="str">
        <f t="shared" si="48"/>
        <v>+</v>
      </c>
    </row>
    <row r="198" spans="1:65" x14ac:dyDescent="0.25">
      <c r="A198" s="79">
        <v>41609</v>
      </c>
      <c r="B198" s="75">
        <v>54.1</v>
      </c>
      <c r="C198" s="76">
        <v>55.3</v>
      </c>
      <c r="D198" s="74">
        <v>55.7</v>
      </c>
      <c r="E198" s="76">
        <v>54.5</v>
      </c>
      <c r="F198" s="75">
        <v>54</v>
      </c>
      <c r="G198" s="76">
        <v>51</v>
      </c>
      <c r="H198" s="74">
        <v>60.5</v>
      </c>
      <c r="I198" s="76">
        <v>49</v>
      </c>
      <c r="J198" s="74">
        <v>52.7</v>
      </c>
      <c r="K198" s="76">
        <v>55</v>
      </c>
      <c r="L198" s="75">
        <v>53</v>
      </c>
      <c r="X198" s="15">
        <v>41579</v>
      </c>
      <c r="Y198">
        <v>1805.8100589999999</v>
      </c>
      <c r="Z198" s="14">
        <f t="shared" si="36"/>
        <v>2.8049471635186524E-2</v>
      </c>
      <c r="AA198" s="14">
        <f t="shared" si="38"/>
        <v>0.27512744858924554</v>
      </c>
      <c r="AB198" s="80">
        <v>55.1</v>
      </c>
      <c r="AQ198" s="16">
        <v>41579</v>
      </c>
      <c r="AR198" s="75">
        <v>55.1</v>
      </c>
      <c r="AS198" s="17" t="str">
        <f t="shared" si="39"/>
        <v>+</v>
      </c>
      <c r="AT198" s="76">
        <v>58.9</v>
      </c>
      <c r="AU198" s="18" t="str">
        <f t="shared" si="40"/>
        <v>+</v>
      </c>
      <c r="AV198" s="17">
        <v>56.4</v>
      </c>
      <c r="AW198" s="18" t="str">
        <f t="shared" si="41"/>
        <v>-</v>
      </c>
      <c r="AX198" s="17">
        <v>56</v>
      </c>
      <c r="AY198" s="18" t="str">
        <f t="shared" si="42"/>
        <v>+</v>
      </c>
      <c r="AZ198" s="17">
        <v>54.5</v>
      </c>
      <c r="BA198" s="18" t="str">
        <f t="shared" si="43"/>
        <v>+</v>
      </c>
      <c r="BB198" s="17">
        <v>49</v>
      </c>
      <c r="BC198" s="18" t="str">
        <f t="shared" si="44"/>
        <v>-</v>
      </c>
      <c r="BD198" s="17">
        <v>62.5</v>
      </c>
      <c r="BE198" s="18" t="str">
        <f t="shared" si="45"/>
        <v>+</v>
      </c>
      <c r="BF198" s="17">
        <v>50</v>
      </c>
      <c r="BG198" s="18" t="str">
        <f t="shared" si="37"/>
        <v>-</v>
      </c>
      <c r="BH198" s="17">
        <v>56.2</v>
      </c>
      <c r="BI198" s="18" t="str">
        <f t="shared" si="46"/>
        <v>-</v>
      </c>
      <c r="BJ198" s="17">
        <v>55</v>
      </c>
      <c r="BK198" s="18" t="str">
        <f t="shared" si="47"/>
        <v>+</v>
      </c>
      <c r="BL198" s="17">
        <v>57.5</v>
      </c>
      <c r="BM198" s="18" t="str">
        <f t="shared" si="48"/>
        <v>+</v>
      </c>
    </row>
    <row r="199" spans="1:65" x14ac:dyDescent="0.25">
      <c r="A199" s="79">
        <v>41640</v>
      </c>
      <c r="B199" s="75">
        <v>53</v>
      </c>
      <c r="C199" s="76">
        <v>54.3</v>
      </c>
      <c r="D199" s="74">
        <v>50.4</v>
      </c>
      <c r="E199" s="76">
        <v>55.6</v>
      </c>
      <c r="F199" s="75">
        <v>48</v>
      </c>
      <c r="G199" s="76">
        <v>51.5</v>
      </c>
      <c r="H199" s="74">
        <v>57.5</v>
      </c>
      <c r="I199" s="76">
        <v>46</v>
      </c>
      <c r="J199" s="74">
        <v>54.7</v>
      </c>
      <c r="K199" s="76">
        <v>50.5</v>
      </c>
      <c r="L199" s="75">
        <v>58</v>
      </c>
      <c r="X199" s="15">
        <v>41609</v>
      </c>
      <c r="Y199">
        <v>1848.3599850000001</v>
      </c>
      <c r="Z199" s="14">
        <f t="shared" si="36"/>
        <v>2.3562791550492821E-2</v>
      </c>
      <c r="AA199" s="14">
        <f t="shared" si="38"/>
        <v>0.29601249585590783</v>
      </c>
      <c r="AB199" s="80">
        <v>54.1</v>
      </c>
      <c r="AQ199" s="16">
        <v>41609</v>
      </c>
      <c r="AR199" s="75">
        <v>54.1</v>
      </c>
      <c r="AS199" s="17" t="str">
        <f t="shared" si="39"/>
        <v>-</v>
      </c>
      <c r="AT199" s="76">
        <v>55.3</v>
      </c>
      <c r="AU199" s="18" t="str">
        <f t="shared" si="40"/>
        <v>-</v>
      </c>
      <c r="AV199" s="17">
        <v>55.7</v>
      </c>
      <c r="AW199" s="18" t="str">
        <f t="shared" si="41"/>
        <v>-</v>
      </c>
      <c r="AX199" s="17">
        <v>54.5</v>
      </c>
      <c r="AY199" s="18" t="str">
        <f t="shared" si="42"/>
        <v>-</v>
      </c>
      <c r="AZ199" s="17">
        <v>54</v>
      </c>
      <c r="BA199" s="18" t="str">
        <f t="shared" si="43"/>
        <v>-</v>
      </c>
      <c r="BB199" s="17">
        <v>51</v>
      </c>
      <c r="BC199" s="18" t="str">
        <f t="shared" si="44"/>
        <v>+</v>
      </c>
      <c r="BD199" s="17">
        <v>60.5</v>
      </c>
      <c r="BE199" s="18" t="str">
        <f t="shared" si="45"/>
        <v>-</v>
      </c>
      <c r="BF199" s="17">
        <v>49</v>
      </c>
      <c r="BG199" s="18" t="str">
        <f t="shared" si="37"/>
        <v>-</v>
      </c>
      <c r="BH199" s="17">
        <v>52.7</v>
      </c>
      <c r="BI199" s="18" t="str">
        <f t="shared" si="46"/>
        <v>-</v>
      </c>
      <c r="BJ199" s="17">
        <v>55</v>
      </c>
      <c r="BK199" s="18" t="str">
        <f t="shared" si="47"/>
        <v>+</v>
      </c>
      <c r="BL199" s="17">
        <v>53</v>
      </c>
      <c r="BM199" s="18" t="str">
        <f t="shared" si="48"/>
        <v>-</v>
      </c>
    </row>
    <row r="200" spans="1:65" x14ac:dyDescent="0.25">
      <c r="A200" s="79">
        <v>41671</v>
      </c>
      <c r="B200" s="75">
        <v>54</v>
      </c>
      <c r="C200" s="76">
        <v>56.3</v>
      </c>
      <c r="D200" s="74">
        <v>50.9</v>
      </c>
      <c r="E200" s="76">
        <v>56.4</v>
      </c>
      <c r="F200" s="75">
        <v>50.5</v>
      </c>
      <c r="G200" s="76">
        <v>52.5</v>
      </c>
      <c r="H200" s="74">
        <v>63</v>
      </c>
      <c r="I200" s="76">
        <v>49</v>
      </c>
      <c r="J200" s="74">
        <v>57.1</v>
      </c>
      <c r="K200" s="76">
        <v>48</v>
      </c>
      <c r="L200" s="75">
        <v>51.5</v>
      </c>
      <c r="X200" s="15">
        <v>41640</v>
      </c>
      <c r="Y200">
        <v>1782.589966</v>
      </c>
      <c r="Z200" s="14">
        <f t="shared" si="36"/>
        <v>-3.5582905675162646E-2</v>
      </c>
      <c r="AA200" s="14">
        <f t="shared" si="38"/>
        <v>0.18989258722549662</v>
      </c>
      <c r="AB200" s="80">
        <v>53</v>
      </c>
      <c r="AQ200" s="16">
        <v>41640</v>
      </c>
      <c r="AR200" s="75">
        <v>53</v>
      </c>
      <c r="AS200" s="17" t="str">
        <f t="shared" si="39"/>
        <v>-</v>
      </c>
      <c r="AT200" s="76">
        <v>54.3</v>
      </c>
      <c r="AU200" s="18" t="str">
        <f t="shared" si="40"/>
        <v>-</v>
      </c>
      <c r="AV200" s="17">
        <v>50.4</v>
      </c>
      <c r="AW200" s="18" t="str">
        <f t="shared" si="41"/>
        <v>-</v>
      </c>
      <c r="AX200" s="17">
        <v>55.6</v>
      </c>
      <c r="AY200" s="18" t="str">
        <f t="shared" si="42"/>
        <v>+</v>
      </c>
      <c r="AZ200" s="17">
        <v>48</v>
      </c>
      <c r="BA200" s="18" t="str">
        <f t="shared" si="43"/>
        <v>-</v>
      </c>
      <c r="BB200" s="17">
        <v>51.5</v>
      </c>
      <c r="BC200" s="18" t="str">
        <f t="shared" si="44"/>
        <v>+</v>
      </c>
      <c r="BD200" s="17">
        <v>57.5</v>
      </c>
      <c r="BE200" s="18" t="str">
        <f t="shared" si="45"/>
        <v>-</v>
      </c>
      <c r="BF200" s="17">
        <v>46</v>
      </c>
      <c r="BG200" s="18" t="str">
        <f t="shared" si="37"/>
        <v>-</v>
      </c>
      <c r="BH200" s="17">
        <v>54.7</v>
      </c>
      <c r="BI200" s="18" t="str">
        <f t="shared" si="46"/>
        <v>+</v>
      </c>
      <c r="BJ200" s="17">
        <v>50.5</v>
      </c>
      <c r="BK200" s="18" t="str">
        <f t="shared" si="47"/>
        <v>-</v>
      </c>
      <c r="BL200" s="17">
        <v>58</v>
      </c>
      <c r="BM200" s="18" t="str">
        <f t="shared" si="48"/>
        <v>+</v>
      </c>
    </row>
    <row r="201" spans="1:65" x14ac:dyDescent="0.25">
      <c r="A201" s="79">
        <v>41699</v>
      </c>
      <c r="B201" s="75">
        <v>51.6</v>
      </c>
      <c r="C201" s="76">
        <v>54.6</v>
      </c>
      <c r="D201" s="74">
        <v>51.3</v>
      </c>
      <c r="E201" s="76">
        <v>47.5</v>
      </c>
      <c r="F201" s="75">
        <v>50.5</v>
      </c>
      <c r="G201" s="76">
        <v>53</v>
      </c>
      <c r="H201" s="74">
        <v>62</v>
      </c>
      <c r="I201" s="76">
        <v>52</v>
      </c>
      <c r="J201" s="74">
        <v>53.7</v>
      </c>
      <c r="K201" s="76">
        <v>47</v>
      </c>
      <c r="L201" s="75">
        <v>49</v>
      </c>
      <c r="X201" s="15">
        <v>41671</v>
      </c>
      <c r="Y201">
        <v>1859.4499510000001</v>
      </c>
      <c r="Z201" s="14">
        <f t="shared" si="36"/>
        <v>4.3117029976595334E-2</v>
      </c>
      <c r="AA201" s="14">
        <f t="shared" si="38"/>
        <v>0.22761895892767869</v>
      </c>
      <c r="AB201" s="80">
        <v>54</v>
      </c>
      <c r="AQ201" s="16">
        <v>41671</v>
      </c>
      <c r="AR201" s="75">
        <v>54</v>
      </c>
      <c r="AS201" s="17" t="str">
        <f t="shared" si="39"/>
        <v>+</v>
      </c>
      <c r="AT201" s="76">
        <v>56.3</v>
      </c>
      <c r="AU201" s="18" t="str">
        <f t="shared" si="40"/>
        <v>+</v>
      </c>
      <c r="AV201" s="17">
        <v>50.9</v>
      </c>
      <c r="AW201" s="18" t="str">
        <f t="shared" si="41"/>
        <v>+</v>
      </c>
      <c r="AX201" s="17">
        <v>56.4</v>
      </c>
      <c r="AY201" s="18" t="str">
        <f t="shared" si="42"/>
        <v>+</v>
      </c>
      <c r="AZ201" s="17">
        <v>50.5</v>
      </c>
      <c r="BA201" s="18" t="str">
        <f t="shared" si="43"/>
        <v>+</v>
      </c>
      <c r="BB201" s="17">
        <v>52.5</v>
      </c>
      <c r="BC201" s="18" t="str">
        <f t="shared" si="44"/>
        <v>+</v>
      </c>
      <c r="BD201" s="17">
        <v>63</v>
      </c>
      <c r="BE201" s="18" t="str">
        <f t="shared" si="45"/>
        <v>+</v>
      </c>
      <c r="BF201" s="17">
        <v>49</v>
      </c>
      <c r="BG201" s="18" t="str">
        <f t="shared" si="37"/>
        <v>+</v>
      </c>
      <c r="BH201" s="17">
        <v>57.1</v>
      </c>
      <c r="BI201" s="18" t="str">
        <f t="shared" si="46"/>
        <v>+</v>
      </c>
      <c r="BJ201" s="17">
        <v>48</v>
      </c>
      <c r="BK201" s="18" t="str">
        <f t="shared" si="47"/>
        <v>-</v>
      </c>
      <c r="BL201" s="17">
        <v>51.5</v>
      </c>
      <c r="BM201" s="18" t="str">
        <f t="shared" si="48"/>
        <v>-</v>
      </c>
    </row>
    <row r="202" spans="1:65" x14ac:dyDescent="0.25">
      <c r="A202" s="79">
        <v>41730</v>
      </c>
      <c r="B202" s="75">
        <v>53.1</v>
      </c>
      <c r="C202" s="76">
        <v>53.4</v>
      </c>
      <c r="D202" s="74">
        <v>53.4</v>
      </c>
      <c r="E202" s="76">
        <v>53.6</v>
      </c>
      <c r="F202" s="75">
        <v>48</v>
      </c>
      <c r="G202" s="76">
        <v>52</v>
      </c>
      <c r="H202" s="74">
        <v>60.5</v>
      </c>
      <c r="I202" s="76">
        <v>51.5</v>
      </c>
      <c r="J202" s="74">
        <v>58.3</v>
      </c>
      <c r="K202" s="76">
        <v>50.5</v>
      </c>
      <c r="L202" s="75">
        <v>47.5</v>
      </c>
      <c r="X202" s="15">
        <v>41699</v>
      </c>
      <c r="Y202">
        <v>1872.339966</v>
      </c>
      <c r="Z202" s="14">
        <f t="shared" ref="Z202:Z263" si="49">(Y202-Y201)/Y201</f>
        <v>6.9321656079357136E-3</v>
      </c>
      <c r="AA202" s="14">
        <f t="shared" si="38"/>
        <v>0.19318886584680184</v>
      </c>
      <c r="AB202" s="80">
        <v>51.6</v>
      </c>
      <c r="AQ202" s="16">
        <v>41699</v>
      </c>
      <c r="AR202" s="75">
        <v>51.6</v>
      </c>
      <c r="AS202" s="17" t="str">
        <f t="shared" si="39"/>
        <v>-</v>
      </c>
      <c r="AT202" s="76">
        <v>54.6</v>
      </c>
      <c r="AU202" s="18" t="str">
        <f t="shared" si="40"/>
        <v>-</v>
      </c>
      <c r="AV202" s="17">
        <v>51.3</v>
      </c>
      <c r="AW202" s="18" t="str">
        <f t="shared" si="41"/>
        <v>+</v>
      </c>
      <c r="AX202" s="17">
        <v>47.5</v>
      </c>
      <c r="AY202" s="18" t="str">
        <f t="shared" si="42"/>
        <v>-</v>
      </c>
      <c r="AZ202" s="17">
        <v>50.5</v>
      </c>
      <c r="BA202" s="18" t="str">
        <f t="shared" si="43"/>
        <v>+</v>
      </c>
      <c r="BB202" s="17">
        <v>53</v>
      </c>
      <c r="BC202" s="18" t="str">
        <f t="shared" si="44"/>
        <v>+</v>
      </c>
      <c r="BD202" s="17">
        <v>62</v>
      </c>
      <c r="BE202" s="18" t="str">
        <f t="shared" si="45"/>
        <v>-</v>
      </c>
      <c r="BF202" s="17">
        <v>52</v>
      </c>
      <c r="BG202" s="18" t="str">
        <f t="shared" si="37"/>
        <v>+</v>
      </c>
      <c r="BH202" s="17">
        <v>53.7</v>
      </c>
      <c r="BI202" s="18" t="str">
        <f t="shared" si="46"/>
        <v>-</v>
      </c>
      <c r="BJ202" s="17">
        <v>47</v>
      </c>
      <c r="BK202" s="18" t="str">
        <f t="shared" si="47"/>
        <v>-</v>
      </c>
      <c r="BL202" s="17">
        <v>49</v>
      </c>
      <c r="BM202" s="18" t="str">
        <f t="shared" si="48"/>
        <v>-</v>
      </c>
    </row>
    <row r="203" spans="1:65" x14ac:dyDescent="0.25">
      <c r="A203" s="79">
        <v>41760</v>
      </c>
      <c r="B203" s="75">
        <v>55.2</v>
      </c>
      <c r="C203" s="76">
        <v>60.9</v>
      </c>
      <c r="D203" s="74">
        <v>58.2</v>
      </c>
      <c r="E203" s="76">
        <v>51.3</v>
      </c>
      <c r="F203" s="75">
        <v>55.5</v>
      </c>
      <c r="G203" s="76">
        <v>50.5</v>
      </c>
      <c r="H203" s="74">
        <v>65</v>
      </c>
      <c r="I203" s="76">
        <v>49</v>
      </c>
      <c r="J203" s="74">
        <v>60.8</v>
      </c>
      <c r="K203" s="76">
        <v>55.5</v>
      </c>
      <c r="L203" s="75">
        <v>49.5</v>
      </c>
      <c r="X203" s="15">
        <v>41730</v>
      </c>
      <c r="Y203">
        <v>1883.9499510000001</v>
      </c>
      <c r="Z203" s="14">
        <f t="shared" si="49"/>
        <v>6.2007889650527552E-3</v>
      </c>
      <c r="AA203" s="14">
        <f t="shared" si="38"/>
        <v>0.17925975993541879</v>
      </c>
      <c r="AB203" s="80">
        <v>53.1</v>
      </c>
      <c r="AQ203" s="16">
        <v>41730</v>
      </c>
      <c r="AR203" s="75">
        <v>53.1</v>
      </c>
      <c r="AS203" s="17" t="str">
        <f t="shared" si="39"/>
        <v>+</v>
      </c>
      <c r="AT203" s="76">
        <v>53.4</v>
      </c>
      <c r="AU203" s="18" t="str">
        <f t="shared" si="40"/>
        <v>-</v>
      </c>
      <c r="AV203" s="17">
        <v>53.4</v>
      </c>
      <c r="AW203" s="18" t="str">
        <f t="shared" si="41"/>
        <v>+</v>
      </c>
      <c r="AX203" s="17">
        <v>53.6</v>
      </c>
      <c r="AY203" s="18" t="str">
        <f t="shared" si="42"/>
        <v>+</v>
      </c>
      <c r="AZ203" s="17">
        <v>48</v>
      </c>
      <c r="BA203" s="18" t="str">
        <f t="shared" si="43"/>
        <v>-</v>
      </c>
      <c r="BB203" s="17">
        <v>52</v>
      </c>
      <c r="BC203" s="18" t="str">
        <f t="shared" si="44"/>
        <v>-</v>
      </c>
      <c r="BD203" s="17">
        <v>60.5</v>
      </c>
      <c r="BE203" s="18" t="str">
        <f t="shared" si="45"/>
        <v>-</v>
      </c>
      <c r="BF203" s="17">
        <v>51.5</v>
      </c>
      <c r="BG203" s="18" t="str">
        <f t="shared" si="37"/>
        <v>-</v>
      </c>
      <c r="BH203" s="17">
        <v>58.3</v>
      </c>
      <c r="BI203" s="18" t="str">
        <f t="shared" si="46"/>
        <v>+</v>
      </c>
      <c r="BJ203" s="17">
        <v>50.5</v>
      </c>
      <c r="BK203" s="18" t="str">
        <f t="shared" si="47"/>
        <v>+</v>
      </c>
      <c r="BL203" s="17">
        <v>47.5</v>
      </c>
      <c r="BM203" s="18" t="str">
        <f t="shared" si="48"/>
        <v>-</v>
      </c>
    </row>
    <row r="204" spans="1:65" x14ac:dyDescent="0.25">
      <c r="A204" s="79">
        <v>41791</v>
      </c>
      <c r="B204" s="75">
        <v>56.3</v>
      </c>
      <c r="C204" s="76">
        <v>62.1</v>
      </c>
      <c r="D204" s="74">
        <v>60.5</v>
      </c>
      <c r="E204" s="76">
        <v>52.4</v>
      </c>
      <c r="F204" s="75">
        <v>55.5</v>
      </c>
      <c r="G204" s="76">
        <v>50</v>
      </c>
      <c r="H204" s="74">
        <v>63</v>
      </c>
      <c r="I204" s="76">
        <v>54</v>
      </c>
      <c r="J204" s="74">
        <v>61.4</v>
      </c>
      <c r="K204" s="76">
        <v>55.5</v>
      </c>
      <c r="L204" s="75">
        <v>57</v>
      </c>
      <c r="X204" s="15">
        <v>41760</v>
      </c>
      <c r="Y204">
        <v>1923.5699460000001</v>
      </c>
      <c r="Z204" s="14">
        <f t="shared" si="49"/>
        <v>2.103028001299596E-2</v>
      </c>
      <c r="AA204" s="14">
        <f t="shared" si="38"/>
        <v>0.179568758843033</v>
      </c>
      <c r="AB204" s="80">
        <v>55.2</v>
      </c>
      <c r="AQ204" s="16">
        <v>41760</v>
      </c>
      <c r="AR204" s="75">
        <v>55.2</v>
      </c>
      <c r="AS204" s="17" t="str">
        <f t="shared" si="39"/>
        <v>+</v>
      </c>
      <c r="AT204" s="76">
        <v>60.9</v>
      </c>
      <c r="AU204" s="18" t="str">
        <f t="shared" si="40"/>
        <v>+</v>
      </c>
      <c r="AV204" s="17">
        <v>58.2</v>
      </c>
      <c r="AW204" s="18" t="str">
        <f t="shared" si="41"/>
        <v>+</v>
      </c>
      <c r="AX204" s="17">
        <v>51.3</v>
      </c>
      <c r="AY204" s="18" t="str">
        <f t="shared" si="42"/>
        <v>-</v>
      </c>
      <c r="AZ204" s="17">
        <v>55.5</v>
      </c>
      <c r="BA204" s="18" t="str">
        <f t="shared" si="43"/>
        <v>+</v>
      </c>
      <c r="BB204" s="17">
        <v>50.5</v>
      </c>
      <c r="BC204" s="18" t="str">
        <f t="shared" si="44"/>
        <v>-</v>
      </c>
      <c r="BD204" s="17">
        <v>65</v>
      </c>
      <c r="BE204" s="18" t="str">
        <f t="shared" si="45"/>
        <v>+</v>
      </c>
      <c r="BF204" s="17">
        <v>49</v>
      </c>
      <c r="BG204" s="18" t="str">
        <f t="shared" ref="BG204:BG263" si="50">IF(OR(BF204&gt;BF203,BF204=BF203),"+","-")</f>
        <v>-</v>
      </c>
      <c r="BH204" s="17">
        <v>60.8</v>
      </c>
      <c r="BI204" s="18" t="str">
        <f t="shared" si="46"/>
        <v>+</v>
      </c>
      <c r="BJ204" s="17">
        <v>55.5</v>
      </c>
      <c r="BK204" s="18" t="str">
        <f t="shared" si="47"/>
        <v>+</v>
      </c>
      <c r="BL204" s="17">
        <v>49.5</v>
      </c>
      <c r="BM204" s="18" t="str">
        <f t="shared" si="48"/>
        <v>+</v>
      </c>
    </row>
    <row r="205" spans="1:65" x14ac:dyDescent="0.25">
      <c r="A205" s="79">
        <v>41821</v>
      </c>
      <c r="B205" s="75">
        <v>56</v>
      </c>
      <c r="C205" s="76">
        <v>57.5</v>
      </c>
      <c r="D205" s="74">
        <v>61.2</v>
      </c>
      <c r="E205" s="76">
        <v>54.4</v>
      </c>
      <c r="F205" s="75">
        <v>53.5</v>
      </c>
      <c r="G205" s="76">
        <v>51</v>
      </c>
      <c r="H205" s="74">
        <v>60.5</v>
      </c>
      <c r="I205" s="76">
        <v>53</v>
      </c>
      <c r="J205" s="74">
        <v>61.2</v>
      </c>
      <c r="K205" s="76">
        <v>53</v>
      </c>
      <c r="L205" s="75">
        <v>53</v>
      </c>
      <c r="X205" s="15">
        <v>41791</v>
      </c>
      <c r="Y205">
        <v>1960.2299800000001</v>
      </c>
      <c r="Z205" s="14">
        <f t="shared" si="49"/>
        <v>1.9058331658920603E-2</v>
      </c>
      <c r="AA205" s="14">
        <f t="shared" si="38"/>
        <v>0.22035382661163624</v>
      </c>
      <c r="AB205" s="80">
        <v>56.3</v>
      </c>
      <c r="AQ205" s="16">
        <v>41791</v>
      </c>
      <c r="AR205" s="75">
        <v>56.3</v>
      </c>
      <c r="AS205" s="17" t="str">
        <f t="shared" si="39"/>
        <v>+</v>
      </c>
      <c r="AT205" s="76">
        <v>62.1</v>
      </c>
      <c r="AU205" s="18" t="str">
        <f t="shared" si="40"/>
        <v>+</v>
      </c>
      <c r="AV205" s="17">
        <v>60.5</v>
      </c>
      <c r="AW205" s="18" t="str">
        <f t="shared" si="41"/>
        <v>+</v>
      </c>
      <c r="AX205" s="17">
        <v>52.4</v>
      </c>
      <c r="AY205" s="18" t="str">
        <f t="shared" si="42"/>
        <v>+</v>
      </c>
      <c r="AZ205" s="17">
        <v>55.5</v>
      </c>
      <c r="BA205" s="18" t="str">
        <f t="shared" si="43"/>
        <v>+</v>
      </c>
      <c r="BB205" s="17">
        <v>50</v>
      </c>
      <c r="BC205" s="18" t="str">
        <f t="shared" si="44"/>
        <v>-</v>
      </c>
      <c r="BD205" s="17">
        <v>63</v>
      </c>
      <c r="BE205" s="18" t="str">
        <f t="shared" si="45"/>
        <v>-</v>
      </c>
      <c r="BF205" s="17">
        <v>54</v>
      </c>
      <c r="BG205" s="18" t="str">
        <f t="shared" si="50"/>
        <v>+</v>
      </c>
      <c r="BH205" s="17">
        <v>61.4</v>
      </c>
      <c r="BI205" s="18" t="str">
        <f t="shared" si="46"/>
        <v>+</v>
      </c>
      <c r="BJ205" s="17">
        <v>55.5</v>
      </c>
      <c r="BK205" s="18" t="str">
        <f t="shared" si="47"/>
        <v>+</v>
      </c>
      <c r="BL205" s="17">
        <v>57</v>
      </c>
      <c r="BM205" s="18" t="str">
        <f t="shared" si="48"/>
        <v>+</v>
      </c>
    </row>
    <row r="206" spans="1:65" x14ac:dyDescent="0.25">
      <c r="A206" s="79">
        <v>41852</v>
      </c>
      <c r="B206" s="75">
        <v>58.7</v>
      </c>
      <c r="C206" s="76">
        <v>62.4</v>
      </c>
      <c r="D206" s="74">
        <v>64.900000000000006</v>
      </c>
      <c r="E206" s="76">
        <v>56</v>
      </c>
      <c r="F206" s="75">
        <v>51</v>
      </c>
      <c r="G206" s="76">
        <v>51.5</v>
      </c>
      <c r="H206" s="74">
        <v>58</v>
      </c>
      <c r="I206" s="76">
        <v>53</v>
      </c>
      <c r="J206" s="74">
        <v>60.9</v>
      </c>
      <c r="K206" s="76">
        <v>54.5</v>
      </c>
      <c r="L206" s="75">
        <v>55</v>
      </c>
      <c r="X206" s="15">
        <v>41821</v>
      </c>
      <c r="Y206">
        <v>1930.670044</v>
      </c>
      <c r="Z206" s="14">
        <f t="shared" si="49"/>
        <v>-1.5079830581919834E-2</v>
      </c>
      <c r="AA206" s="14">
        <f t="shared" si="38"/>
        <v>0.1453020750096643</v>
      </c>
      <c r="AB206" s="80">
        <v>56</v>
      </c>
      <c r="AQ206" s="16">
        <v>41821</v>
      </c>
      <c r="AR206" s="75">
        <v>56</v>
      </c>
      <c r="AS206" s="17" t="str">
        <f t="shared" si="39"/>
        <v>-</v>
      </c>
      <c r="AT206" s="76">
        <v>57.5</v>
      </c>
      <c r="AU206" s="18" t="str">
        <f t="shared" si="40"/>
        <v>-</v>
      </c>
      <c r="AV206" s="17">
        <v>61.2</v>
      </c>
      <c r="AW206" s="18" t="str">
        <f t="shared" si="41"/>
        <v>+</v>
      </c>
      <c r="AX206" s="17">
        <v>54.4</v>
      </c>
      <c r="AY206" s="18" t="str">
        <f t="shared" si="42"/>
        <v>+</v>
      </c>
      <c r="AZ206" s="17">
        <v>53.5</v>
      </c>
      <c r="BA206" s="18" t="str">
        <f t="shared" si="43"/>
        <v>-</v>
      </c>
      <c r="BB206" s="17">
        <v>51</v>
      </c>
      <c r="BC206" s="18" t="str">
        <f t="shared" si="44"/>
        <v>+</v>
      </c>
      <c r="BD206" s="17">
        <v>60.5</v>
      </c>
      <c r="BE206" s="18" t="str">
        <f t="shared" si="45"/>
        <v>-</v>
      </c>
      <c r="BF206" s="17">
        <v>53</v>
      </c>
      <c r="BG206" s="18" t="str">
        <f t="shared" si="50"/>
        <v>-</v>
      </c>
      <c r="BH206" s="17">
        <v>61.2</v>
      </c>
      <c r="BI206" s="18" t="str">
        <f t="shared" si="46"/>
        <v>-</v>
      </c>
      <c r="BJ206" s="17">
        <v>53</v>
      </c>
      <c r="BK206" s="18" t="str">
        <f t="shared" si="47"/>
        <v>-</v>
      </c>
      <c r="BL206" s="17">
        <v>53</v>
      </c>
      <c r="BM206" s="18" t="str">
        <f t="shared" si="48"/>
        <v>-</v>
      </c>
    </row>
    <row r="207" spans="1:65" x14ac:dyDescent="0.25">
      <c r="A207" s="79">
        <v>41883</v>
      </c>
      <c r="B207" s="75">
        <v>59.6</v>
      </c>
      <c r="C207" s="76">
        <v>65</v>
      </c>
      <c r="D207" s="74">
        <v>63.8</v>
      </c>
      <c r="E207" s="76">
        <v>57.1</v>
      </c>
      <c r="F207" s="75">
        <v>51</v>
      </c>
      <c r="G207" s="76">
        <v>52.5</v>
      </c>
      <c r="H207" s="74">
        <v>55</v>
      </c>
      <c r="I207" s="76">
        <v>54.5</v>
      </c>
      <c r="J207" s="74">
        <v>57.7</v>
      </c>
      <c r="K207" s="76">
        <v>51</v>
      </c>
      <c r="L207" s="75">
        <v>53</v>
      </c>
      <c r="X207" s="15">
        <v>41852</v>
      </c>
      <c r="Y207">
        <v>2003.369995</v>
      </c>
      <c r="Z207" s="14">
        <f t="shared" si="49"/>
        <v>3.7655295489735195E-2</v>
      </c>
      <c r="AA207" s="14">
        <f t="shared" si="38"/>
        <v>0.22682598613443825</v>
      </c>
      <c r="AB207" s="80">
        <v>58.7</v>
      </c>
      <c r="AQ207" s="16">
        <v>41852</v>
      </c>
      <c r="AR207" s="75">
        <v>58.7</v>
      </c>
      <c r="AS207" s="17" t="str">
        <f t="shared" si="39"/>
        <v>+</v>
      </c>
      <c r="AT207" s="76">
        <v>62.4</v>
      </c>
      <c r="AU207" s="18" t="str">
        <f t="shared" si="40"/>
        <v>+</v>
      </c>
      <c r="AV207" s="17">
        <v>64.900000000000006</v>
      </c>
      <c r="AW207" s="18" t="str">
        <f t="shared" si="41"/>
        <v>+</v>
      </c>
      <c r="AX207" s="17">
        <v>56</v>
      </c>
      <c r="AY207" s="18" t="str">
        <f t="shared" si="42"/>
        <v>+</v>
      </c>
      <c r="AZ207" s="17">
        <v>51</v>
      </c>
      <c r="BA207" s="18" t="str">
        <f t="shared" si="43"/>
        <v>-</v>
      </c>
      <c r="BB207" s="17">
        <v>51.5</v>
      </c>
      <c r="BC207" s="18" t="str">
        <f t="shared" si="44"/>
        <v>+</v>
      </c>
      <c r="BD207" s="17">
        <v>58</v>
      </c>
      <c r="BE207" s="18" t="str">
        <f t="shared" si="45"/>
        <v>-</v>
      </c>
      <c r="BF207" s="17">
        <v>53</v>
      </c>
      <c r="BG207" s="18" t="str">
        <f t="shared" si="50"/>
        <v>+</v>
      </c>
      <c r="BH207" s="17">
        <v>60.9</v>
      </c>
      <c r="BI207" s="18" t="str">
        <f t="shared" si="46"/>
        <v>-</v>
      </c>
      <c r="BJ207" s="17">
        <v>54.5</v>
      </c>
      <c r="BK207" s="18" t="str">
        <f t="shared" si="47"/>
        <v>+</v>
      </c>
      <c r="BL207" s="17">
        <v>55</v>
      </c>
      <c r="BM207" s="18" t="str">
        <f t="shared" si="48"/>
        <v>+</v>
      </c>
    </row>
    <row r="208" spans="1:65" x14ac:dyDescent="0.25">
      <c r="A208" s="79">
        <v>41913</v>
      </c>
      <c r="B208" s="75">
        <v>58.6</v>
      </c>
      <c r="C208" s="76">
        <v>62.9</v>
      </c>
      <c r="D208" s="74">
        <v>61</v>
      </c>
      <c r="E208" s="76">
        <v>58.5</v>
      </c>
      <c r="F208" s="75">
        <v>52</v>
      </c>
      <c r="G208" s="76">
        <v>52</v>
      </c>
      <c r="H208" s="74">
        <v>60</v>
      </c>
      <c r="I208" s="76">
        <v>52</v>
      </c>
      <c r="J208" s="74">
        <v>55.2</v>
      </c>
      <c r="K208" s="76">
        <v>52.5</v>
      </c>
      <c r="L208" s="75">
        <v>52.5</v>
      </c>
      <c r="X208" s="15">
        <v>41883</v>
      </c>
      <c r="Y208">
        <v>1972.290039</v>
      </c>
      <c r="Z208" s="14">
        <f t="shared" si="49"/>
        <v>-1.5513837223063749E-2</v>
      </c>
      <c r="AA208" s="14">
        <f t="shared" si="38"/>
        <v>0.17289999198828487</v>
      </c>
      <c r="AB208" s="80">
        <v>59.6</v>
      </c>
      <c r="AQ208" s="16">
        <v>41883</v>
      </c>
      <c r="AR208" s="75">
        <v>59.6</v>
      </c>
      <c r="AS208" s="17" t="str">
        <f t="shared" si="39"/>
        <v>+</v>
      </c>
      <c r="AT208" s="76">
        <v>65</v>
      </c>
      <c r="AU208" s="18" t="str">
        <f t="shared" si="40"/>
        <v>+</v>
      </c>
      <c r="AV208" s="17">
        <v>63.8</v>
      </c>
      <c r="AW208" s="18" t="str">
        <f t="shared" si="41"/>
        <v>-</v>
      </c>
      <c r="AX208" s="17">
        <v>57.1</v>
      </c>
      <c r="AY208" s="18" t="str">
        <f t="shared" si="42"/>
        <v>+</v>
      </c>
      <c r="AZ208" s="17">
        <v>51</v>
      </c>
      <c r="BA208" s="18" t="str">
        <f t="shared" si="43"/>
        <v>+</v>
      </c>
      <c r="BB208" s="17">
        <v>52.5</v>
      </c>
      <c r="BC208" s="18" t="str">
        <f t="shared" si="44"/>
        <v>+</v>
      </c>
      <c r="BD208" s="17">
        <v>55</v>
      </c>
      <c r="BE208" s="18" t="str">
        <f t="shared" si="45"/>
        <v>-</v>
      </c>
      <c r="BF208" s="17">
        <v>54.5</v>
      </c>
      <c r="BG208" s="18" t="str">
        <f t="shared" si="50"/>
        <v>+</v>
      </c>
      <c r="BH208" s="17">
        <v>57.7</v>
      </c>
      <c r="BI208" s="18" t="str">
        <f t="shared" si="46"/>
        <v>-</v>
      </c>
      <c r="BJ208" s="17">
        <v>51</v>
      </c>
      <c r="BK208" s="18" t="str">
        <f t="shared" si="47"/>
        <v>-</v>
      </c>
      <c r="BL208" s="17">
        <v>53</v>
      </c>
      <c r="BM208" s="18" t="str">
        <f t="shared" si="48"/>
        <v>-</v>
      </c>
    </row>
    <row r="209" spans="1:65" x14ac:dyDescent="0.25">
      <c r="A209" s="79">
        <v>41944</v>
      </c>
      <c r="B209" s="75">
        <v>57.1</v>
      </c>
      <c r="C209" s="76">
        <v>60</v>
      </c>
      <c r="D209" s="74">
        <v>59.1</v>
      </c>
      <c r="E209" s="76">
        <v>59.6</v>
      </c>
      <c r="F209" s="75">
        <v>49.5</v>
      </c>
      <c r="G209" s="76">
        <v>49.5</v>
      </c>
      <c r="H209" s="74">
        <v>58.5</v>
      </c>
      <c r="I209" s="76">
        <v>51.5</v>
      </c>
      <c r="J209" s="74">
        <v>52.1</v>
      </c>
      <c r="K209" s="76">
        <v>56</v>
      </c>
      <c r="L209" s="75">
        <v>57.5</v>
      </c>
      <c r="X209" s="15">
        <v>41913</v>
      </c>
      <c r="Y209">
        <v>2018.0500489999999</v>
      </c>
      <c r="Z209" s="14">
        <f t="shared" si="49"/>
        <v>2.3201460786772227E-2</v>
      </c>
      <c r="AA209" s="14">
        <f t="shared" si="38"/>
        <v>0.14887791009243256</v>
      </c>
      <c r="AB209" s="80">
        <v>58.6</v>
      </c>
      <c r="AQ209" s="16">
        <v>41913</v>
      </c>
      <c r="AR209" s="75">
        <v>58.6</v>
      </c>
      <c r="AS209" s="17" t="str">
        <f t="shared" si="39"/>
        <v>-</v>
      </c>
      <c r="AT209" s="76">
        <v>62.9</v>
      </c>
      <c r="AU209" s="18" t="str">
        <f t="shared" si="40"/>
        <v>-</v>
      </c>
      <c r="AV209" s="17">
        <v>61</v>
      </c>
      <c r="AW209" s="18" t="str">
        <f t="shared" si="41"/>
        <v>-</v>
      </c>
      <c r="AX209" s="17">
        <v>58.5</v>
      </c>
      <c r="AY209" s="18" t="str">
        <f t="shared" si="42"/>
        <v>+</v>
      </c>
      <c r="AZ209" s="17">
        <v>52</v>
      </c>
      <c r="BA209" s="18" t="str">
        <f t="shared" si="43"/>
        <v>+</v>
      </c>
      <c r="BB209" s="17">
        <v>52</v>
      </c>
      <c r="BC209" s="18" t="str">
        <f t="shared" si="44"/>
        <v>-</v>
      </c>
      <c r="BD209" s="17">
        <v>60</v>
      </c>
      <c r="BE209" s="18" t="str">
        <f t="shared" si="45"/>
        <v>+</v>
      </c>
      <c r="BF209" s="17">
        <v>52</v>
      </c>
      <c r="BG209" s="18" t="str">
        <f t="shared" si="50"/>
        <v>-</v>
      </c>
      <c r="BH209" s="17">
        <v>55.2</v>
      </c>
      <c r="BI209" s="18" t="str">
        <f t="shared" si="46"/>
        <v>-</v>
      </c>
      <c r="BJ209" s="17">
        <v>52.5</v>
      </c>
      <c r="BK209" s="18" t="str">
        <f t="shared" si="47"/>
        <v>+</v>
      </c>
      <c r="BL209" s="17">
        <v>52.5</v>
      </c>
      <c r="BM209" s="18" t="str">
        <f t="shared" si="48"/>
        <v>-</v>
      </c>
    </row>
    <row r="210" spans="1:65" x14ac:dyDescent="0.25">
      <c r="A210" s="79">
        <v>41974</v>
      </c>
      <c r="B210" s="75">
        <v>59.3</v>
      </c>
      <c r="C210" s="76">
        <v>64.400000000000006</v>
      </c>
      <c r="D210" s="74">
        <v>61.4</v>
      </c>
      <c r="E210" s="76">
        <v>56.7</v>
      </c>
      <c r="F210" s="75">
        <v>55.5</v>
      </c>
      <c r="G210" s="76">
        <v>54.5</v>
      </c>
      <c r="H210" s="74">
        <v>63</v>
      </c>
      <c r="I210" s="76">
        <v>55.5</v>
      </c>
      <c r="J210" s="74">
        <v>54.4</v>
      </c>
      <c r="K210" s="76">
        <v>53.5</v>
      </c>
      <c r="L210" s="75">
        <v>53.5</v>
      </c>
      <c r="X210" s="15">
        <v>41944</v>
      </c>
      <c r="Y210">
        <v>2067.5600589999999</v>
      </c>
      <c r="Z210" s="14">
        <f t="shared" si="49"/>
        <v>2.4533588760364766E-2</v>
      </c>
      <c r="AA210" s="14">
        <f t="shared" si="38"/>
        <v>0.14494879940194197</v>
      </c>
      <c r="AB210" s="80">
        <v>57.1</v>
      </c>
      <c r="AQ210" s="16">
        <v>41944</v>
      </c>
      <c r="AR210" s="75">
        <v>57.1</v>
      </c>
      <c r="AS210" s="17" t="str">
        <f t="shared" si="39"/>
        <v>-</v>
      </c>
      <c r="AT210" s="76">
        <v>60</v>
      </c>
      <c r="AU210" s="18" t="str">
        <f t="shared" si="40"/>
        <v>-</v>
      </c>
      <c r="AV210" s="17">
        <v>59.1</v>
      </c>
      <c r="AW210" s="18" t="str">
        <f t="shared" si="41"/>
        <v>-</v>
      </c>
      <c r="AX210" s="17">
        <v>59.6</v>
      </c>
      <c r="AY210" s="18" t="str">
        <f t="shared" si="42"/>
        <v>+</v>
      </c>
      <c r="AZ210" s="17">
        <v>49.5</v>
      </c>
      <c r="BA210" s="18" t="str">
        <f t="shared" si="43"/>
        <v>-</v>
      </c>
      <c r="BB210" s="17">
        <v>49.5</v>
      </c>
      <c r="BC210" s="18" t="str">
        <f t="shared" si="44"/>
        <v>-</v>
      </c>
      <c r="BD210" s="17">
        <v>58.5</v>
      </c>
      <c r="BE210" s="18" t="str">
        <f t="shared" si="45"/>
        <v>-</v>
      </c>
      <c r="BF210" s="17">
        <v>51.5</v>
      </c>
      <c r="BG210" s="18" t="str">
        <f t="shared" si="50"/>
        <v>-</v>
      </c>
      <c r="BH210" s="17">
        <v>52.1</v>
      </c>
      <c r="BI210" s="18" t="str">
        <f t="shared" si="46"/>
        <v>-</v>
      </c>
      <c r="BJ210" s="17">
        <v>56</v>
      </c>
      <c r="BK210" s="18" t="str">
        <f t="shared" si="47"/>
        <v>+</v>
      </c>
      <c r="BL210" s="17">
        <v>57.5</v>
      </c>
      <c r="BM210" s="18" t="str">
        <f t="shared" si="48"/>
        <v>+</v>
      </c>
    </row>
    <row r="211" spans="1:65" x14ac:dyDescent="0.25">
      <c r="A211" s="79">
        <v>42005</v>
      </c>
      <c r="B211" s="75">
        <v>56.2</v>
      </c>
      <c r="C211" s="76">
        <v>57.2</v>
      </c>
      <c r="D211" s="74">
        <v>58.9</v>
      </c>
      <c r="E211" s="76">
        <v>56</v>
      </c>
      <c r="F211" s="75">
        <v>50</v>
      </c>
      <c r="G211" s="76">
        <v>52.5</v>
      </c>
      <c r="H211" s="74">
        <v>59</v>
      </c>
      <c r="I211" s="76">
        <v>49.5</v>
      </c>
      <c r="J211" s="74">
        <v>49.5</v>
      </c>
      <c r="K211" s="76">
        <v>50</v>
      </c>
      <c r="L211" s="75">
        <v>57</v>
      </c>
      <c r="X211" s="15">
        <v>41974</v>
      </c>
      <c r="Y211">
        <v>2058.8999020000001</v>
      </c>
      <c r="Z211" s="14">
        <f t="shared" si="49"/>
        <v>-4.1885878779204062E-3</v>
      </c>
      <c r="AA211" s="14">
        <f t="shared" si="38"/>
        <v>0.11390633789337311</v>
      </c>
      <c r="AB211" s="80">
        <v>59.3</v>
      </c>
      <c r="AQ211" s="16">
        <v>41974</v>
      </c>
      <c r="AR211" s="75">
        <v>59.3</v>
      </c>
      <c r="AS211" s="17" t="str">
        <f t="shared" si="39"/>
        <v>+</v>
      </c>
      <c r="AT211" s="76">
        <v>64.400000000000006</v>
      </c>
      <c r="AU211" s="18" t="str">
        <f t="shared" si="40"/>
        <v>+</v>
      </c>
      <c r="AV211" s="17">
        <v>61.4</v>
      </c>
      <c r="AW211" s="18" t="str">
        <f t="shared" si="41"/>
        <v>+</v>
      </c>
      <c r="AX211" s="17">
        <v>56.7</v>
      </c>
      <c r="AY211" s="18" t="str">
        <f t="shared" si="42"/>
        <v>-</v>
      </c>
      <c r="AZ211" s="17">
        <v>55.5</v>
      </c>
      <c r="BA211" s="18" t="str">
        <f t="shared" si="43"/>
        <v>+</v>
      </c>
      <c r="BB211" s="17">
        <v>54.5</v>
      </c>
      <c r="BC211" s="18" t="str">
        <f t="shared" si="44"/>
        <v>+</v>
      </c>
      <c r="BD211" s="17">
        <v>63</v>
      </c>
      <c r="BE211" s="18" t="str">
        <f t="shared" si="45"/>
        <v>+</v>
      </c>
      <c r="BF211" s="17">
        <v>55.5</v>
      </c>
      <c r="BG211" s="18" t="str">
        <f t="shared" si="50"/>
        <v>+</v>
      </c>
      <c r="BH211" s="17">
        <v>54.4</v>
      </c>
      <c r="BI211" s="18" t="str">
        <f t="shared" si="46"/>
        <v>+</v>
      </c>
      <c r="BJ211" s="17">
        <v>53.5</v>
      </c>
      <c r="BK211" s="18" t="str">
        <f t="shared" si="47"/>
        <v>-</v>
      </c>
      <c r="BL211" s="17">
        <v>53.5</v>
      </c>
      <c r="BM211" s="18" t="str">
        <f t="shared" si="48"/>
        <v>-</v>
      </c>
    </row>
    <row r="212" spans="1:65" x14ac:dyDescent="0.25">
      <c r="A212" s="79">
        <v>42036</v>
      </c>
      <c r="B212" s="75">
        <v>56.7</v>
      </c>
      <c r="C212" s="76">
        <v>61.5</v>
      </c>
      <c r="D212" s="74">
        <v>59.5</v>
      </c>
      <c r="E212" s="76">
        <v>51.6</v>
      </c>
      <c r="F212" s="75">
        <v>52.5</v>
      </c>
      <c r="G212" s="76">
        <v>54</v>
      </c>
      <c r="H212" s="74">
        <v>61.5</v>
      </c>
      <c r="I212" s="76">
        <v>49</v>
      </c>
      <c r="J212" s="74">
        <v>45.5</v>
      </c>
      <c r="K212" s="76">
        <v>46.5</v>
      </c>
      <c r="L212" s="75">
        <v>53.5</v>
      </c>
      <c r="X212" s="15">
        <v>42005</v>
      </c>
      <c r="Y212">
        <v>1994.98999</v>
      </c>
      <c r="Z212" s="14">
        <f t="shared" si="49"/>
        <v>-3.1040805790470173E-2</v>
      </c>
      <c r="AA212" s="14">
        <f t="shared" si="38"/>
        <v>0.11915248489623778</v>
      </c>
      <c r="AB212" s="80">
        <v>56.2</v>
      </c>
      <c r="AQ212" s="16">
        <v>42005</v>
      </c>
      <c r="AR212" s="75">
        <v>56.2</v>
      </c>
      <c r="AS212" s="17" t="str">
        <f t="shared" si="39"/>
        <v>-</v>
      </c>
      <c r="AT212" s="76">
        <v>57.2</v>
      </c>
      <c r="AU212" s="18" t="str">
        <f t="shared" si="40"/>
        <v>-</v>
      </c>
      <c r="AV212" s="17">
        <v>58.9</v>
      </c>
      <c r="AW212" s="18" t="str">
        <f t="shared" si="41"/>
        <v>-</v>
      </c>
      <c r="AX212" s="17">
        <v>56</v>
      </c>
      <c r="AY212" s="18" t="str">
        <f t="shared" si="42"/>
        <v>-</v>
      </c>
      <c r="AZ212" s="17">
        <v>50</v>
      </c>
      <c r="BA212" s="18" t="str">
        <f t="shared" si="43"/>
        <v>-</v>
      </c>
      <c r="BB212" s="17">
        <v>52.5</v>
      </c>
      <c r="BC212" s="18" t="str">
        <f t="shared" si="44"/>
        <v>-</v>
      </c>
      <c r="BD212" s="17">
        <v>59</v>
      </c>
      <c r="BE212" s="18" t="str">
        <f t="shared" si="45"/>
        <v>-</v>
      </c>
      <c r="BF212" s="17">
        <v>49.5</v>
      </c>
      <c r="BG212" s="18" t="str">
        <f t="shared" si="50"/>
        <v>-</v>
      </c>
      <c r="BH212" s="17">
        <v>49.5</v>
      </c>
      <c r="BI212" s="18" t="str">
        <f t="shared" si="46"/>
        <v>-</v>
      </c>
      <c r="BJ212" s="17">
        <v>50</v>
      </c>
      <c r="BK212" s="18" t="str">
        <f t="shared" si="47"/>
        <v>-</v>
      </c>
      <c r="BL212" s="17">
        <v>57</v>
      </c>
      <c r="BM212" s="18" t="str">
        <f t="shared" si="48"/>
        <v>+</v>
      </c>
    </row>
    <row r="213" spans="1:65" x14ac:dyDescent="0.25">
      <c r="A213" s="79">
        <v>42064</v>
      </c>
      <c r="B213" s="75">
        <v>56.9</v>
      </c>
      <c r="C213" s="76">
        <v>59.4</v>
      </c>
      <c r="D213" s="74">
        <v>56.7</v>
      </c>
      <c r="E213" s="76">
        <v>56.4</v>
      </c>
      <c r="F213" s="75">
        <v>54.5</v>
      </c>
      <c r="G213" s="76">
        <v>55</v>
      </c>
      <c r="H213" s="74">
        <v>62</v>
      </c>
      <c r="I213" s="76">
        <v>53</v>
      </c>
      <c r="J213" s="74">
        <v>49.7</v>
      </c>
      <c r="K213" s="76">
        <v>51</v>
      </c>
      <c r="L213" s="75">
        <v>52.5</v>
      </c>
      <c r="X213" s="15">
        <v>42036</v>
      </c>
      <c r="Y213">
        <v>2104.5</v>
      </c>
      <c r="Z213" s="14">
        <f t="shared" si="49"/>
        <v>5.4892511014553995E-2</v>
      </c>
      <c r="AA213" s="14">
        <f t="shared" ref="AA213:AA263" si="51">(Y213-Y201)/Y201</f>
        <v>0.13178631071420535</v>
      </c>
      <c r="AB213" s="80">
        <v>56.7</v>
      </c>
      <c r="AQ213" s="16">
        <v>42036</v>
      </c>
      <c r="AR213" s="75">
        <v>56.7</v>
      </c>
      <c r="AS213" s="17" t="str">
        <f t="shared" si="39"/>
        <v>+</v>
      </c>
      <c r="AT213" s="76">
        <v>61.5</v>
      </c>
      <c r="AU213" s="18" t="str">
        <f t="shared" si="40"/>
        <v>+</v>
      </c>
      <c r="AV213" s="17">
        <v>59.5</v>
      </c>
      <c r="AW213" s="18" t="str">
        <f t="shared" si="41"/>
        <v>+</v>
      </c>
      <c r="AX213" s="17">
        <v>51.6</v>
      </c>
      <c r="AY213" s="18" t="str">
        <f t="shared" si="42"/>
        <v>-</v>
      </c>
      <c r="AZ213" s="17">
        <v>52.5</v>
      </c>
      <c r="BA213" s="18" t="str">
        <f t="shared" si="43"/>
        <v>+</v>
      </c>
      <c r="BB213" s="17">
        <v>54</v>
      </c>
      <c r="BC213" s="18" t="str">
        <f t="shared" si="44"/>
        <v>+</v>
      </c>
      <c r="BD213" s="17">
        <v>61.5</v>
      </c>
      <c r="BE213" s="18" t="str">
        <f t="shared" si="45"/>
        <v>+</v>
      </c>
      <c r="BF213" s="17">
        <v>49</v>
      </c>
      <c r="BG213" s="18" t="str">
        <f t="shared" si="50"/>
        <v>-</v>
      </c>
      <c r="BH213" s="17">
        <v>45.5</v>
      </c>
      <c r="BI213" s="18" t="str">
        <f t="shared" si="46"/>
        <v>-</v>
      </c>
      <c r="BJ213" s="17">
        <v>46.5</v>
      </c>
      <c r="BK213" s="18" t="str">
        <f t="shared" si="47"/>
        <v>-</v>
      </c>
      <c r="BL213" s="17">
        <v>53.5</v>
      </c>
      <c r="BM213" s="18" t="str">
        <f t="shared" si="48"/>
        <v>-</v>
      </c>
    </row>
    <row r="214" spans="1:65" x14ac:dyDescent="0.25">
      <c r="A214" s="79">
        <v>42095</v>
      </c>
      <c r="B214" s="75">
        <v>56.5</v>
      </c>
      <c r="C214" s="76">
        <v>57.5</v>
      </c>
      <c r="D214" s="74">
        <v>57.8</v>
      </c>
      <c r="E214" s="76">
        <v>56.6</v>
      </c>
      <c r="F214" s="75">
        <v>49.5</v>
      </c>
      <c r="G214" s="76">
        <v>54</v>
      </c>
      <c r="H214" s="74">
        <v>61</v>
      </c>
      <c r="I214" s="76">
        <v>53.5</v>
      </c>
      <c r="J214" s="74">
        <v>52.4</v>
      </c>
      <c r="K214" s="76">
        <v>55.5</v>
      </c>
      <c r="L214" s="75">
        <v>53</v>
      </c>
      <c r="X214" s="15">
        <v>42064</v>
      </c>
      <c r="Y214">
        <v>2067.889893</v>
      </c>
      <c r="Z214" s="14">
        <f t="shared" si="49"/>
        <v>-1.7396106913756221E-2</v>
      </c>
      <c r="AA214" s="14">
        <f t="shared" si="51"/>
        <v>0.10444146391734931</v>
      </c>
      <c r="AB214" s="80">
        <v>56.9</v>
      </c>
      <c r="AQ214" s="16">
        <v>42064</v>
      </c>
      <c r="AR214" s="75">
        <v>56.9</v>
      </c>
      <c r="AS214" s="17" t="str">
        <f t="shared" si="39"/>
        <v>+</v>
      </c>
      <c r="AT214" s="76">
        <v>59.4</v>
      </c>
      <c r="AU214" s="18" t="str">
        <f t="shared" si="40"/>
        <v>-</v>
      </c>
      <c r="AV214" s="17">
        <v>56.7</v>
      </c>
      <c r="AW214" s="18" t="str">
        <f t="shared" si="41"/>
        <v>-</v>
      </c>
      <c r="AX214" s="17">
        <v>56.4</v>
      </c>
      <c r="AY214" s="18" t="str">
        <f t="shared" si="42"/>
        <v>+</v>
      </c>
      <c r="AZ214" s="17">
        <v>54.5</v>
      </c>
      <c r="BA214" s="18" t="str">
        <f t="shared" si="43"/>
        <v>+</v>
      </c>
      <c r="BB214" s="17">
        <v>55</v>
      </c>
      <c r="BC214" s="18" t="str">
        <f t="shared" si="44"/>
        <v>+</v>
      </c>
      <c r="BD214" s="17">
        <v>62</v>
      </c>
      <c r="BE214" s="18" t="str">
        <f t="shared" si="45"/>
        <v>+</v>
      </c>
      <c r="BF214" s="17">
        <v>53</v>
      </c>
      <c r="BG214" s="18" t="str">
        <f t="shared" si="50"/>
        <v>+</v>
      </c>
      <c r="BH214" s="17">
        <v>49.7</v>
      </c>
      <c r="BI214" s="18" t="str">
        <f t="shared" si="46"/>
        <v>+</v>
      </c>
      <c r="BJ214" s="17">
        <v>51</v>
      </c>
      <c r="BK214" s="18" t="str">
        <f t="shared" si="47"/>
        <v>+</v>
      </c>
      <c r="BL214" s="17">
        <v>52.5</v>
      </c>
      <c r="BM214" s="18" t="str">
        <f t="shared" si="48"/>
        <v>-</v>
      </c>
    </row>
    <row r="215" spans="1:65" x14ac:dyDescent="0.25">
      <c r="A215" s="79">
        <v>42125</v>
      </c>
      <c r="B215" s="75">
        <v>57.8</v>
      </c>
      <c r="C215" s="76">
        <v>61.6</v>
      </c>
      <c r="D215" s="74">
        <v>59.2</v>
      </c>
      <c r="E215" s="76">
        <v>56.7</v>
      </c>
      <c r="F215" s="75">
        <v>51</v>
      </c>
      <c r="G215" s="76">
        <v>53.5</v>
      </c>
      <c r="H215" s="74">
        <v>59.5</v>
      </c>
      <c r="I215" s="76">
        <v>54.5</v>
      </c>
      <c r="J215" s="74">
        <v>50.1</v>
      </c>
      <c r="K215" s="76">
        <v>51.5</v>
      </c>
      <c r="L215" s="75">
        <v>59</v>
      </c>
      <c r="X215" s="15">
        <v>42095</v>
      </c>
      <c r="Y215">
        <v>2085.51001</v>
      </c>
      <c r="Z215" s="14">
        <f t="shared" si="49"/>
        <v>8.5208197301247391E-3</v>
      </c>
      <c r="AA215" s="14">
        <f t="shared" si="51"/>
        <v>0.10698801148778496</v>
      </c>
      <c r="AB215" s="80">
        <v>56.5</v>
      </c>
      <c r="AQ215" s="16">
        <v>42095</v>
      </c>
      <c r="AR215" s="75">
        <v>56.5</v>
      </c>
      <c r="AS215" s="17" t="str">
        <f t="shared" si="39"/>
        <v>-</v>
      </c>
      <c r="AT215" s="76">
        <v>57.5</v>
      </c>
      <c r="AU215" s="18" t="str">
        <f t="shared" si="40"/>
        <v>-</v>
      </c>
      <c r="AV215" s="17">
        <v>57.8</v>
      </c>
      <c r="AW215" s="18" t="str">
        <f t="shared" si="41"/>
        <v>+</v>
      </c>
      <c r="AX215" s="17">
        <v>56.6</v>
      </c>
      <c r="AY215" s="18" t="str">
        <f t="shared" si="42"/>
        <v>+</v>
      </c>
      <c r="AZ215" s="17">
        <v>49.5</v>
      </c>
      <c r="BA215" s="18" t="str">
        <f t="shared" si="43"/>
        <v>-</v>
      </c>
      <c r="BB215" s="17">
        <v>54</v>
      </c>
      <c r="BC215" s="18" t="str">
        <f t="shared" si="44"/>
        <v>-</v>
      </c>
      <c r="BD215" s="17">
        <v>61</v>
      </c>
      <c r="BE215" s="18" t="str">
        <f t="shared" si="45"/>
        <v>-</v>
      </c>
      <c r="BF215" s="17">
        <v>53.5</v>
      </c>
      <c r="BG215" s="18" t="str">
        <f t="shared" si="50"/>
        <v>+</v>
      </c>
      <c r="BH215" s="17">
        <v>52.4</v>
      </c>
      <c r="BI215" s="18" t="str">
        <f t="shared" si="46"/>
        <v>+</v>
      </c>
      <c r="BJ215" s="17">
        <v>55.5</v>
      </c>
      <c r="BK215" s="18" t="str">
        <f t="shared" si="47"/>
        <v>+</v>
      </c>
      <c r="BL215" s="17">
        <v>53</v>
      </c>
      <c r="BM215" s="18" t="str">
        <f t="shared" si="48"/>
        <v>+</v>
      </c>
    </row>
    <row r="216" spans="1:65" x14ac:dyDescent="0.25">
      <c r="A216" s="79">
        <v>42156</v>
      </c>
      <c r="B216" s="75">
        <v>55.7</v>
      </c>
      <c r="C216" s="76">
        <v>59.5</v>
      </c>
      <c r="D216" s="74">
        <v>57.9</v>
      </c>
      <c r="E216" s="76">
        <v>55.3</v>
      </c>
      <c r="F216" s="75">
        <v>51</v>
      </c>
      <c r="G216" s="76">
        <v>50</v>
      </c>
      <c r="H216" s="74">
        <v>59</v>
      </c>
      <c r="I216" s="76">
        <v>48.5</v>
      </c>
      <c r="J216" s="74">
        <v>55.9</v>
      </c>
      <c r="K216" s="76">
        <v>53.5</v>
      </c>
      <c r="L216" s="75">
        <v>48.5</v>
      </c>
      <c r="X216" s="15">
        <v>42125</v>
      </c>
      <c r="Y216">
        <v>2107.389893</v>
      </c>
      <c r="Z216" s="14">
        <f t="shared" si="49"/>
        <v>1.0491382393316857E-2</v>
      </c>
      <c r="AA216" s="14">
        <f t="shared" si="51"/>
        <v>9.5561873059125016E-2</v>
      </c>
      <c r="AB216" s="80">
        <v>57.8</v>
      </c>
      <c r="AQ216" s="16">
        <v>42125</v>
      </c>
      <c r="AR216" s="75">
        <v>57.8</v>
      </c>
      <c r="AS216" s="17" t="str">
        <f t="shared" si="39"/>
        <v>+</v>
      </c>
      <c r="AT216" s="76">
        <v>61.6</v>
      </c>
      <c r="AU216" s="18" t="str">
        <f t="shared" si="40"/>
        <v>+</v>
      </c>
      <c r="AV216" s="17">
        <v>59.2</v>
      </c>
      <c r="AW216" s="18" t="str">
        <f t="shared" si="41"/>
        <v>+</v>
      </c>
      <c r="AX216" s="17">
        <v>56.7</v>
      </c>
      <c r="AY216" s="18" t="str">
        <f t="shared" si="42"/>
        <v>+</v>
      </c>
      <c r="AZ216" s="17">
        <v>51</v>
      </c>
      <c r="BA216" s="18" t="str">
        <f t="shared" si="43"/>
        <v>+</v>
      </c>
      <c r="BB216" s="17">
        <v>53.5</v>
      </c>
      <c r="BC216" s="18" t="str">
        <f t="shared" si="44"/>
        <v>-</v>
      </c>
      <c r="BD216" s="17">
        <v>59.5</v>
      </c>
      <c r="BE216" s="18" t="str">
        <f t="shared" si="45"/>
        <v>-</v>
      </c>
      <c r="BF216" s="17">
        <v>54.5</v>
      </c>
      <c r="BG216" s="18" t="str">
        <f t="shared" si="50"/>
        <v>+</v>
      </c>
      <c r="BH216" s="17">
        <v>50.1</v>
      </c>
      <c r="BI216" s="18" t="str">
        <f t="shared" si="46"/>
        <v>-</v>
      </c>
      <c r="BJ216" s="17">
        <v>51.5</v>
      </c>
      <c r="BK216" s="18" t="str">
        <f t="shared" si="47"/>
        <v>-</v>
      </c>
      <c r="BL216" s="17">
        <v>59</v>
      </c>
      <c r="BM216" s="18" t="str">
        <f t="shared" si="48"/>
        <v>+</v>
      </c>
    </row>
    <row r="217" spans="1:65" x14ac:dyDescent="0.25">
      <c r="A217" s="79">
        <v>42186</v>
      </c>
      <c r="B217" s="75">
        <v>56</v>
      </c>
      <c r="C217" s="76">
        <v>61.5</v>
      </c>
      <c r="D217" s="74">
        <v>58.3</v>
      </c>
      <c r="E217" s="76">
        <v>52.7</v>
      </c>
      <c r="F217" s="75">
        <v>55</v>
      </c>
      <c r="G217" s="76">
        <v>51.5</v>
      </c>
      <c r="H217" s="74">
        <v>65</v>
      </c>
      <c r="I217" s="76">
        <v>50.5</v>
      </c>
      <c r="J217" s="74">
        <v>53</v>
      </c>
      <c r="K217" s="76">
        <v>48</v>
      </c>
      <c r="L217" s="75">
        <v>55</v>
      </c>
      <c r="X217" s="15">
        <v>42156</v>
      </c>
      <c r="Y217">
        <v>2063.110107</v>
      </c>
      <c r="Z217" s="14">
        <f t="shared" si="49"/>
        <v>-2.1011672375900521E-2</v>
      </c>
      <c r="AA217" s="14">
        <f t="shared" si="51"/>
        <v>5.248370244801577E-2</v>
      </c>
      <c r="AB217" s="80">
        <v>55.7</v>
      </c>
      <c r="AQ217" s="16">
        <v>42156</v>
      </c>
      <c r="AR217" s="75">
        <v>55.7</v>
      </c>
      <c r="AS217" s="17" t="str">
        <f t="shared" si="39"/>
        <v>-</v>
      </c>
      <c r="AT217" s="76">
        <v>59.5</v>
      </c>
      <c r="AU217" s="18" t="str">
        <f t="shared" si="40"/>
        <v>-</v>
      </c>
      <c r="AV217" s="17">
        <v>57.9</v>
      </c>
      <c r="AW217" s="18" t="str">
        <f t="shared" si="41"/>
        <v>-</v>
      </c>
      <c r="AX217" s="17">
        <v>55.3</v>
      </c>
      <c r="AY217" s="18" t="str">
        <f t="shared" si="42"/>
        <v>-</v>
      </c>
      <c r="AZ217" s="17">
        <v>51</v>
      </c>
      <c r="BA217" s="18" t="str">
        <f t="shared" si="43"/>
        <v>+</v>
      </c>
      <c r="BB217" s="17">
        <v>50</v>
      </c>
      <c r="BC217" s="18" t="str">
        <f t="shared" si="44"/>
        <v>-</v>
      </c>
      <c r="BD217" s="17">
        <v>59</v>
      </c>
      <c r="BE217" s="18" t="str">
        <f t="shared" si="45"/>
        <v>-</v>
      </c>
      <c r="BF217" s="17">
        <v>48.5</v>
      </c>
      <c r="BG217" s="18" t="str">
        <f t="shared" si="50"/>
        <v>-</v>
      </c>
      <c r="BH217" s="17">
        <v>55.9</v>
      </c>
      <c r="BI217" s="18" t="str">
        <f t="shared" si="46"/>
        <v>+</v>
      </c>
      <c r="BJ217" s="17">
        <v>53.5</v>
      </c>
      <c r="BK217" s="18" t="str">
        <f t="shared" si="47"/>
        <v>+</v>
      </c>
      <c r="BL217" s="17">
        <v>48.5</v>
      </c>
      <c r="BM217" s="18" t="str">
        <f t="shared" si="48"/>
        <v>-</v>
      </c>
    </row>
    <row r="218" spans="1:65" x14ac:dyDescent="0.25">
      <c r="A218" s="79">
        <v>42217</v>
      </c>
      <c r="B218" s="75">
        <v>60.3</v>
      </c>
      <c r="C218" s="76">
        <v>64.900000000000006</v>
      </c>
      <c r="D218" s="74">
        <v>63.8</v>
      </c>
      <c r="E218" s="76">
        <v>59.6</v>
      </c>
      <c r="F218" s="75">
        <v>57</v>
      </c>
      <c r="G218" s="76">
        <v>53</v>
      </c>
      <c r="H218" s="74">
        <v>63.5</v>
      </c>
      <c r="I218" s="76">
        <v>54</v>
      </c>
      <c r="J218" s="74">
        <v>53.7</v>
      </c>
      <c r="K218" s="76">
        <v>50.5</v>
      </c>
      <c r="L218" s="75">
        <v>52</v>
      </c>
      <c r="X218" s="15">
        <v>42186</v>
      </c>
      <c r="Y218">
        <v>2103.8400879999999</v>
      </c>
      <c r="Z218" s="14">
        <f t="shared" si="49"/>
        <v>1.9742029696721345E-2</v>
      </c>
      <c r="AA218" s="14">
        <f t="shared" si="51"/>
        <v>8.9694271964370922E-2</v>
      </c>
      <c r="AB218" s="80">
        <v>56</v>
      </c>
      <c r="AQ218" s="16">
        <v>42186</v>
      </c>
      <c r="AR218" s="75">
        <v>56</v>
      </c>
      <c r="AS218" s="17" t="str">
        <f t="shared" si="39"/>
        <v>+</v>
      </c>
      <c r="AT218" s="76">
        <v>61.5</v>
      </c>
      <c r="AU218" s="18" t="str">
        <f t="shared" si="40"/>
        <v>+</v>
      </c>
      <c r="AV218" s="17">
        <v>58.3</v>
      </c>
      <c r="AW218" s="18" t="str">
        <f t="shared" si="41"/>
        <v>+</v>
      </c>
      <c r="AX218" s="17">
        <v>52.7</v>
      </c>
      <c r="AY218" s="18" t="str">
        <f t="shared" si="42"/>
        <v>-</v>
      </c>
      <c r="AZ218" s="17">
        <v>55</v>
      </c>
      <c r="BA218" s="18" t="str">
        <f t="shared" si="43"/>
        <v>+</v>
      </c>
      <c r="BB218" s="17">
        <v>51.5</v>
      </c>
      <c r="BC218" s="18" t="str">
        <f t="shared" si="44"/>
        <v>+</v>
      </c>
      <c r="BD218" s="17">
        <v>65</v>
      </c>
      <c r="BE218" s="18" t="str">
        <f t="shared" si="45"/>
        <v>+</v>
      </c>
      <c r="BF218" s="17">
        <v>50.5</v>
      </c>
      <c r="BG218" s="18" t="str">
        <f t="shared" si="50"/>
        <v>+</v>
      </c>
      <c r="BH218" s="17">
        <v>53</v>
      </c>
      <c r="BI218" s="18" t="str">
        <f t="shared" si="46"/>
        <v>-</v>
      </c>
      <c r="BJ218" s="17">
        <v>48</v>
      </c>
      <c r="BK218" s="18" t="str">
        <f t="shared" si="47"/>
        <v>-</v>
      </c>
      <c r="BL218" s="17">
        <v>55</v>
      </c>
      <c r="BM218" s="18" t="str">
        <f t="shared" si="48"/>
        <v>+</v>
      </c>
    </row>
    <row r="219" spans="1:65" x14ac:dyDescent="0.25">
      <c r="A219" s="79">
        <v>42248</v>
      </c>
      <c r="B219" s="75">
        <v>59</v>
      </c>
      <c r="C219" s="76">
        <v>63.9</v>
      </c>
      <c r="D219" s="74">
        <v>63.4</v>
      </c>
      <c r="E219" s="76">
        <v>56</v>
      </c>
      <c r="F219" s="75">
        <v>54.5</v>
      </c>
      <c r="G219" s="76">
        <v>52.5</v>
      </c>
      <c r="H219" s="74">
        <v>69</v>
      </c>
      <c r="I219" s="76">
        <v>56.5</v>
      </c>
      <c r="J219" s="74">
        <v>50.8</v>
      </c>
      <c r="K219" s="76">
        <v>51.5</v>
      </c>
      <c r="L219" s="75">
        <v>56.5</v>
      </c>
      <c r="X219" s="15">
        <v>42217</v>
      </c>
      <c r="Y219">
        <v>1972.1800539999999</v>
      </c>
      <c r="Z219" s="14">
        <f t="shared" si="49"/>
        <v>-6.2580818167202831E-2</v>
      </c>
      <c r="AA219" s="14">
        <f t="shared" si="51"/>
        <v>-1.5568737216711729E-2</v>
      </c>
      <c r="AB219" s="80">
        <v>60.3</v>
      </c>
      <c r="AQ219" s="16">
        <v>42217</v>
      </c>
      <c r="AR219" s="75">
        <v>60.3</v>
      </c>
      <c r="AS219" s="17" t="str">
        <f t="shared" si="39"/>
        <v>+</v>
      </c>
      <c r="AT219" s="76">
        <v>64.900000000000006</v>
      </c>
      <c r="AU219" s="18" t="str">
        <f t="shared" si="40"/>
        <v>+</v>
      </c>
      <c r="AV219" s="17">
        <v>63.8</v>
      </c>
      <c r="AW219" s="18" t="str">
        <f t="shared" si="41"/>
        <v>+</v>
      </c>
      <c r="AX219" s="17">
        <v>59.6</v>
      </c>
      <c r="AY219" s="18" t="str">
        <f t="shared" si="42"/>
        <v>+</v>
      </c>
      <c r="AZ219" s="17">
        <v>57</v>
      </c>
      <c r="BA219" s="18" t="str">
        <f t="shared" si="43"/>
        <v>+</v>
      </c>
      <c r="BB219" s="17">
        <v>53</v>
      </c>
      <c r="BC219" s="18" t="str">
        <f t="shared" si="44"/>
        <v>+</v>
      </c>
      <c r="BD219" s="17">
        <v>63.5</v>
      </c>
      <c r="BE219" s="18" t="str">
        <f t="shared" si="45"/>
        <v>-</v>
      </c>
      <c r="BF219" s="17">
        <v>54</v>
      </c>
      <c r="BG219" s="18" t="str">
        <f t="shared" si="50"/>
        <v>+</v>
      </c>
      <c r="BH219" s="17">
        <v>53.7</v>
      </c>
      <c r="BI219" s="18" t="str">
        <f t="shared" si="46"/>
        <v>+</v>
      </c>
      <c r="BJ219" s="17">
        <v>50.5</v>
      </c>
      <c r="BK219" s="18" t="str">
        <f t="shared" si="47"/>
        <v>+</v>
      </c>
      <c r="BL219" s="17">
        <v>52</v>
      </c>
      <c r="BM219" s="18" t="str">
        <f t="shared" si="48"/>
        <v>-</v>
      </c>
    </row>
    <row r="220" spans="1:65" x14ac:dyDescent="0.25">
      <c r="A220" s="79">
        <v>42278</v>
      </c>
      <c r="B220" s="75">
        <v>56.9</v>
      </c>
      <c r="C220" s="76">
        <v>60.2</v>
      </c>
      <c r="D220" s="74">
        <v>56.7</v>
      </c>
      <c r="E220" s="76">
        <v>58.3</v>
      </c>
      <c r="F220" s="75">
        <v>51</v>
      </c>
      <c r="G220" s="76">
        <v>52.5</v>
      </c>
      <c r="H220" s="74">
        <v>65</v>
      </c>
      <c r="I220" s="76">
        <v>54.5</v>
      </c>
      <c r="J220" s="74">
        <v>48.4</v>
      </c>
      <c r="K220" s="76">
        <v>53</v>
      </c>
      <c r="L220" s="75">
        <v>52</v>
      </c>
      <c r="X220" s="15">
        <v>42248</v>
      </c>
      <c r="Y220">
        <v>1920.030029</v>
      </c>
      <c r="Z220" s="14">
        <f t="shared" si="49"/>
        <v>-2.6442831573227094E-2</v>
      </c>
      <c r="AA220" s="14">
        <f t="shared" si="51"/>
        <v>-2.6497122110142123E-2</v>
      </c>
      <c r="AB220" s="80">
        <v>59</v>
      </c>
      <c r="AQ220" s="16">
        <v>42248</v>
      </c>
      <c r="AR220" s="75">
        <v>59</v>
      </c>
      <c r="AS220" s="17" t="str">
        <f t="shared" si="39"/>
        <v>-</v>
      </c>
      <c r="AT220" s="76">
        <v>63.9</v>
      </c>
      <c r="AU220" s="18" t="str">
        <f t="shared" si="40"/>
        <v>-</v>
      </c>
      <c r="AV220" s="17">
        <v>63.4</v>
      </c>
      <c r="AW220" s="18" t="str">
        <f t="shared" si="41"/>
        <v>-</v>
      </c>
      <c r="AX220" s="17">
        <v>56</v>
      </c>
      <c r="AY220" s="18" t="str">
        <f t="shared" si="42"/>
        <v>-</v>
      </c>
      <c r="AZ220" s="17">
        <v>54.5</v>
      </c>
      <c r="BA220" s="18" t="str">
        <f t="shared" si="43"/>
        <v>-</v>
      </c>
      <c r="BB220" s="17">
        <v>52.5</v>
      </c>
      <c r="BC220" s="18" t="str">
        <f t="shared" si="44"/>
        <v>-</v>
      </c>
      <c r="BD220" s="17">
        <v>69</v>
      </c>
      <c r="BE220" s="18" t="str">
        <f t="shared" si="45"/>
        <v>+</v>
      </c>
      <c r="BF220" s="17">
        <v>56.5</v>
      </c>
      <c r="BG220" s="18" t="str">
        <f t="shared" si="50"/>
        <v>+</v>
      </c>
      <c r="BH220" s="17">
        <v>50.8</v>
      </c>
      <c r="BI220" s="18" t="str">
        <f t="shared" si="46"/>
        <v>-</v>
      </c>
      <c r="BJ220" s="17">
        <v>51.5</v>
      </c>
      <c r="BK220" s="18" t="str">
        <f t="shared" si="47"/>
        <v>+</v>
      </c>
      <c r="BL220" s="17">
        <v>56.5</v>
      </c>
      <c r="BM220" s="18" t="str">
        <f t="shared" si="48"/>
        <v>+</v>
      </c>
    </row>
    <row r="221" spans="1:65" x14ac:dyDescent="0.25">
      <c r="A221" s="79">
        <v>42309</v>
      </c>
      <c r="B221" s="75">
        <v>59.1</v>
      </c>
      <c r="C221" s="76">
        <v>63</v>
      </c>
      <c r="D221" s="74">
        <v>62</v>
      </c>
      <c r="E221" s="76">
        <v>59.2</v>
      </c>
      <c r="F221" s="75">
        <v>52.5</v>
      </c>
      <c r="G221" s="76">
        <v>52</v>
      </c>
      <c r="H221" s="74">
        <v>63</v>
      </c>
      <c r="I221" s="76">
        <v>54.5</v>
      </c>
      <c r="J221" s="74">
        <v>49.1</v>
      </c>
      <c r="K221" s="76">
        <v>54.5</v>
      </c>
      <c r="L221" s="75">
        <v>52.5</v>
      </c>
      <c r="X221" s="15">
        <v>42278</v>
      </c>
      <c r="Y221">
        <v>2079.360107</v>
      </c>
      <c r="Z221" s="14">
        <f t="shared" si="49"/>
        <v>8.2983117760394132E-2</v>
      </c>
      <c r="AA221" s="14">
        <f t="shared" si="51"/>
        <v>3.0380841164162835E-2</v>
      </c>
      <c r="AB221" s="80">
        <v>56.9</v>
      </c>
      <c r="AQ221" s="16">
        <v>42278</v>
      </c>
      <c r="AR221" s="75">
        <v>56.9</v>
      </c>
      <c r="AS221" s="17" t="str">
        <f t="shared" si="39"/>
        <v>-</v>
      </c>
      <c r="AT221" s="76">
        <v>60.2</v>
      </c>
      <c r="AU221" s="18" t="str">
        <f t="shared" si="40"/>
        <v>-</v>
      </c>
      <c r="AV221" s="17">
        <v>56.7</v>
      </c>
      <c r="AW221" s="18" t="str">
        <f t="shared" si="41"/>
        <v>-</v>
      </c>
      <c r="AX221" s="17">
        <v>58.3</v>
      </c>
      <c r="AY221" s="18" t="str">
        <f t="shared" si="42"/>
        <v>+</v>
      </c>
      <c r="AZ221" s="17">
        <v>51</v>
      </c>
      <c r="BA221" s="18" t="str">
        <f t="shared" si="43"/>
        <v>-</v>
      </c>
      <c r="BB221" s="17">
        <v>52.5</v>
      </c>
      <c r="BC221" s="18" t="str">
        <f t="shared" si="44"/>
        <v>+</v>
      </c>
      <c r="BD221" s="17">
        <v>65</v>
      </c>
      <c r="BE221" s="18" t="str">
        <f t="shared" si="45"/>
        <v>-</v>
      </c>
      <c r="BF221" s="17">
        <v>54.5</v>
      </c>
      <c r="BG221" s="18" t="str">
        <f t="shared" si="50"/>
        <v>-</v>
      </c>
      <c r="BH221" s="17">
        <v>48.4</v>
      </c>
      <c r="BI221" s="18" t="str">
        <f t="shared" si="46"/>
        <v>-</v>
      </c>
      <c r="BJ221" s="17">
        <v>53</v>
      </c>
      <c r="BK221" s="18" t="str">
        <f t="shared" si="47"/>
        <v>+</v>
      </c>
      <c r="BL221" s="17">
        <v>52</v>
      </c>
      <c r="BM221" s="18" t="str">
        <f t="shared" si="48"/>
        <v>-</v>
      </c>
    </row>
    <row r="222" spans="1:65" x14ac:dyDescent="0.25">
      <c r="A222" s="79">
        <v>42339</v>
      </c>
      <c r="B222" s="75">
        <v>55.9</v>
      </c>
      <c r="C222" s="76">
        <v>58.2</v>
      </c>
      <c r="D222" s="74">
        <v>57.5</v>
      </c>
      <c r="E222" s="76">
        <v>55</v>
      </c>
      <c r="F222" s="75">
        <v>54.5</v>
      </c>
      <c r="G222" s="76">
        <v>53</v>
      </c>
      <c r="H222" s="74">
        <v>63.5</v>
      </c>
      <c r="I222" s="76">
        <v>51.5</v>
      </c>
      <c r="J222" s="74">
        <v>50.3</v>
      </c>
      <c r="K222" s="76">
        <v>51</v>
      </c>
      <c r="L222" s="75">
        <v>54.5</v>
      </c>
      <c r="X222" s="15">
        <v>42309</v>
      </c>
      <c r="Y222">
        <v>2080.4099120000001</v>
      </c>
      <c r="Z222" s="14">
        <f t="shared" si="49"/>
        <v>5.0486926072401835E-4</v>
      </c>
      <c r="AA222" s="14">
        <f t="shared" si="51"/>
        <v>6.2149841520033767E-3</v>
      </c>
      <c r="AB222" s="80">
        <v>59.1</v>
      </c>
      <c r="AQ222" s="16">
        <v>42309</v>
      </c>
      <c r="AR222" s="75">
        <v>59.1</v>
      </c>
      <c r="AS222" s="17" t="str">
        <f t="shared" si="39"/>
        <v>+</v>
      </c>
      <c r="AT222" s="76">
        <v>63</v>
      </c>
      <c r="AU222" s="18" t="str">
        <f t="shared" si="40"/>
        <v>+</v>
      </c>
      <c r="AV222" s="17">
        <v>62</v>
      </c>
      <c r="AW222" s="18" t="str">
        <f t="shared" si="41"/>
        <v>+</v>
      </c>
      <c r="AX222" s="17">
        <v>59.2</v>
      </c>
      <c r="AY222" s="18" t="str">
        <f t="shared" si="42"/>
        <v>+</v>
      </c>
      <c r="AZ222" s="17">
        <v>52.5</v>
      </c>
      <c r="BA222" s="18" t="str">
        <f t="shared" si="43"/>
        <v>+</v>
      </c>
      <c r="BB222" s="17">
        <v>52</v>
      </c>
      <c r="BC222" s="18" t="str">
        <f t="shared" si="44"/>
        <v>-</v>
      </c>
      <c r="BD222" s="17">
        <v>63</v>
      </c>
      <c r="BE222" s="18" t="str">
        <f t="shared" si="45"/>
        <v>-</v>
      </c>
      <c r="BF222" s="17">
        <v>54.5</v>
      </c>
      <c r="BG222" s="18" t="str">
        <f t="shared" si="50"/>
        <v>+</v>
      </c>
      <c r="BH222" s="17">
        <v>49.1</v>
      </c>
      <c r="BI222" s="18" t="str">
        <f t="shared" si="46"/>
        <v>+</v>
      </c>
      <c r="BJ222" s="17">
        <v>54.5</v>
      </c>
      <c r="BK222" s="18" t="str">
        <f t="shared" si="47"/>
        <v>+</v>
      </c>
      <c r="BL222" s="17">
        <v>52.5</v>
      </c>
      <c r="BM222" s="18" t="str">
        <f t="shared" si="48"/>
        <v>+</v>
      </c>
    </row>
    <row r="223" spans="1:65" x14ac:dyDescent="0.25">
      <c r="A223" s="79">
        <v>42370</v>
      </c>
      <c r="B223" s="75">
        <v>55.3</v>
      </c>
      <c r="C223" s="76">
        <v>58.7</v>
      </c>
      <c r="D223" s="74">
        <v>58.2</v>
      </c>
      <c r="E223" s="76">
        <v>55.7</v>
      </c>
      <c r="F223" s="75">
        <v>53</v>
      </c>
      <c r="G223" s="76">
        <v>48.5</v>
      </c>
      <c r="H223" s="74">
        <v>64.5</v>
      </c>
      <c r="I223" s="76">
        <v>50</v>
      </c>
      <c r="J223" s="74">
        <v>49.7</v>
      </c>
      <c r="K223" s="76">
        <v>49</v>
      </c>
      <c r="L223" s="75">
        <v>49.5</v>
      </c>
      <c r="X223" s="15">
        <v>42339</v>
      </c>
      <c r="Y223">
        <v>2043.9399410000001</v>
      </c>
      <c r="Z223" s="14">
        <f t="shared" si="49"/>
        <v>-1.7530185176314418E-2</v>
      </c>
      <c r="AA223" s="14">
        <f t="shared" si="51"/>
        <v>-7.2659972373926608E-3</v>
      </c>
      <c r="AB223" s="80">
        <v>55.9</v>
      </c>
      <c r="AQ223" s="16">
        <v>42339</v>
      </c>
      <c r="AR223" s="75">
        <v>55.9</v>
      </c>
      <c r="AS223" s="17" t="str">
        <f t="shared" si="39"/>
        <v>-</v>
      </c>
      <c r="AT223" s="76">
        <v>58.2</v>
      </c>
      <c r="AU223" s="18" t="str">
        <f t="shared" si="40"/>
        <v>-</v>
      </c>
      <c r="AV223" s="17">
        <v>57.5</v>
      </c>
      <c r="AW223" s="18" t="str">
        <f t="shared" si="41"/>
        <v>-</v>
      </c>
      <c r="AX223" s="17">
        <v>55</v>
      </c>
      <c r="AY223" s="18" t="str">
        <f t="shared" si="42"/>
        <v>-</v>
      </c>
      <c r="AZ223" s="17">
        <v>54.5</v>
      </c>
      <c r="BA223" s="18" t="str">
        <f t="shared" si="43"/>
        <v>+</v>
      </c>
      <c r="BB223" s="17">
        <v>53</v>
      </c>
      <c r="BC223" s="18" t="str">
        <f t="shared" si="44"/>
        <v>+</v>
      </c>
      <c r="BD223" s="17">
        <v>63.5</v>
      </c>
      <c r="BE223" s="18" t="str">
        <f t="shared" si="45"/>
        <v>+</v>
      </c>
      <c r="BF223" s="17">
        <v>51.5</v>
      </c>
      <c r="BG223" s="18" t="str">
        <f t="shared" si="50"/>
        <v>-</v>
      </c>
      <c r="BH223" s="17">
        <v>50.3</v>
      </c>
      <c r="BI223" s="18" t="str">
        <f t="shared" si="46"/>
        <v>+</v>
      </c>
      <c r="BJ223" s="17">
        <v>51</v>
      </c>
      <c r="BK223" s="18" t="str">
        <f t="shared" si="47"/>
        <v>-</v>
      </c>
      <c r="BL223" s="17">
        <v>54.5</v>
      </c>
      <c r="BM223" s="18" t="str">
        <f t="shared" si="48"/>
        <v>+</v>
      </c>
    </row>
    <row r="224" spans="1:65" x14ac:dyDescent="0.25">
      <c r="A224" s="79">
        <v>42401</v>
      </c>
      <c r="B224" s="75">
        <v>53.5</v>
      </c>
      <c r="C224" s="76">
        <v>53.9</v>
      </c>
      <c r="D224" s="74">
        <v>56.5</v>
      </c>
      <c r="E224" s="76">
        <v>52.1</v>
      </c>
      <c r="F224" s="75">
        <v>51.5</v>
      </c>
      <c r="G224" s="76">
        <v>51.5</v>
      </c>
      <c r="H224" s="74">
        <v>61.5</v>
      </c>
      <c r="I224" s="76">
        <v>52</v>
      </c>
      <c r="J224" s="74">
        <v>46.4</v>
      </c>
      <c r="K224" s="76">
        <v>46</v>
      </c>
      <c r="L224" s="75">
        <v>45.5</v>
      </c>
      <c r="X224" s="15">
        <v>42370</v>
      </c>
      <c r="Y224">
        <v>1940.23999</v>
      </c>
      <c r="Z224" s="14">
        <f t="shared" si="49"/>
        <v>-5.073532197294639E-2</v>
      </c>
      <c r="AA224" s="14">
        <f t="shared" si="51"/>
        <v>-2.7443746722759246E-2</v>
      </c>
      <c r="AB224" s="80">
        <v>55.3</v>
      </c>
      <c r="AQ224" s="16">
        <v>42370</v>
      </c>
      <c r="AR224" s="75">
        <v>55.3</v>
      </c>
      <c r="AS224" s="17" t="str">
        <f t="shared" si="39"/>
        <v>-</v>
      </c>
      <c r="AT224" s="76">
        <v>58.7</v>
      </c>
      <c r="AU224" s="18" t="str">
        <f t="shared" si="40"/>
        <v>+</v>
      </c>
      <c r="AV224" s="17">
        <v>58.2</v>
      </c>
      <c r="AW224" s="18" t="str">
        <f t="shared" si="41"/>
        <v>+</v>
      </c>
      <c r="AX224" s="17">
        <v>55.7</v>
      </c>
      <c r="AY224" s="18" t="str">
        <f t="shared" si="42"/>
        <v>+</v>
      </c>
      <c r="AZ224" s="17">
        <v>53</v>
      </c>
      <c r="BA224" s="18" t="str">
        <f t="shared" si="43"/>
        <v>-</v>
      </c>
      <c r="BB224" s="17">
        <v>48.5</v>
      </c>
      <c r="BC224" s="18" t="str">
        <f t="shared" si="44"/>
        <v>-</v>
      </c>
      <c r="BD224" s="17">
        <v>64.5</v>
      </c>
      <c r="BE224" s="18" t="str">
        <f t="shared" si="45"/>
        <v>+</v>
      </c>
      <c r="BF224" s="17">
        <v>50</v>
      </c>
      <c r="BG224" s="18" t="str">
        <f t="shared" si="50"/>
        <v>-</v>
      </c>
      <c r="BH224" s="17">
        <v>49.7</v>
      </c>
      <c r="BI224" s="18" t="str">
        <f t="shared" si="46"/>
        <v>-</v>
      </c>
      <c r="BJ224" s="17">
        <v>49</v>
      </c>
      <c r="BK224" s="18" t="str">
        <f t="shared" si="47"/>
        <v>-</v>
      </c>
      <c r="BL224" s="17">
        <v>49.5</v>
      </c>
      <c r="BM224" s="18" t="str">
        <f t="shared" si="48"/>
        <v>-</v>
      </c>
    </row>
    <row r="225" spans="1:65" x14ac:dyDescent="0.25">
      <c r="A225" s="79">
        <v>42430</v>
      </c>
      <c r="B225" s="75">
        <v>54.3</v>
      </c>
      <c r="C225" s="76">
        <v>57.8</v>
      </c>
      <c r="D225" s="74">
        <v>55.5</v>
      </c>
      <c r="E225" s="76">
        <v>49.7</v>
      </c>
      <c r="F225" s="75">
        <v>52.5</v>
      </c>
      <c r="G225" s="76">
        <v>50.5</v>
      </c>
      <c r="H225" s="74">
        <v>62</v>
      </c>
      <c r="I225" s="76">
        <v>52</v>
      </c>
      <c r="J225" s="74">
        <v>45.5</v>
      </c>
      <c r="K225" s="76">
        <v>55.5</v>
      </c>
      <c r="L225" s="75">
        <v>53.5</v>
      </c>
      <c r="X225" s="15">
        <v>42401</v>
      </c>
      <c r="Y225">
        <v>1932.2299800000001</v>
      </c>
      <c r="Z225" s="14">
        <f t="shared" si="49"/>
        <v>-4.1283604302991229E-3</v>
      </c>
      <c r="AA225" s="14">
        <f t="shared" si="51"/>
        <v>-8.1857933000712729E-2</v>
      </c>
      <c r="AB225" s="80">
        <v>53.5</v>
      </c>
      <c r="AQ225" s="16">
        <v>42401</v>
      </c>
      <c r="AR225" s="75">
        <v>53.5</v>
      </c>
      <c r="AS225" s="17" t="str">
        <f t="shared" si="39"/>
        <v>-</v>
      </c>
      <c r="AT225" s="76">
        <v>53.9</v>
      </c>
      <c r="AU225" s="18" t="str">
        <f t="shared" si="40"/>
        <v>-</v>
      </c>
      <c r="AV225" s="17">
        <v>56.5</v>
      </c>
      <c r="AW225" s="18" t="str">
        <f t="shared" si="41"/>
        <v>-</v>
      </c>
      <c r="AX225" s="17">
        <v>52.1</v>
      </c>
      <c r="AY225" s="18" t="str">
        <f t="shared" si="42"/>
        <v>-</v>
      </c>
      <c r="AZ225" s="17">
        <v>51.5</v>
      </c>
      <c r="BA225" s="18" t="str">
        <f t="shared" si="43"/>
        <v>-</v>
      </c>
      <c r="BB225" s="17">
        <v>51.5</v>
      </c>
      <c r="BC225" s="18" t="str">
        <f t="shared" si="44"/>
        <v>+</v>
      </c>
      <c r="BD225" s="17">
        <v>61.5</v>
      </c>
      <c r="BE225" s="18" t="str">
        <f t="shared" si="45"/>
        <v>-</v>
      </c>
      <c r="BF225" s="17">
        <v>52</v>
      </c>
      <c r="BG225" s="18" t="str">
        <f t="shared" si="50"/>
        <v>+</v>
      </c>
      <c r="BH225" s="17">
        <v>46.4</v>
      </c>
      <c r="BI225" s="18" t="str">
        <f t="shared" si="46"/>
        <v>-</v>
      </c>
      <c r="BJ225" s="17">
        <v>46</v>
      </c>
      <c r="BK225" s="18" t="str">
        <f t="shared" si="47"/>
        <v>-</v>
      </c>
      <c r="BL225" s="17">
        <v>45.5</v>
      </c>
      <c r="BM225" s="18" t="str">
        <f t="shared" si="48"/>
        <v>-</v>
      </c>
    </row>
    <row r="226" spans="1:65" x14ac:dyDescent="0.25">
      <c r="A226" s="79">
        <v>42461</v>
      </c>
      <c r="B226" s="75">
        <v>54.9</v>
      </c>
      <c r="C226" s="76">
        <v>59.8</v>
      </c>
      <c r="D226" s="74">
        <v>56.7</v>
      </c>
      <c r="E226" s="76">
        <v>50.3</v>
      </c>
      <c r="F226" s="75">
        <v>52.5</v>
      </c>
      <c r="G226" s="76">
        <v>51</v>
      </c>
      <c r="H226" s="74">
        <v>62.5</v>
      </c>
      <c r="I226" s="76">
        <v>52</v>
      </c>
      <c r="J226" s="74">
        <v>49.1</v>
      </c>
      <c r="K226" s="76">
        <v>53</v>
      </c>
      <c r="L226" s="75">
        <v>58.5</v>
      </c>
      <c r="X226" s="15">
        <v>42430</v>
      </c>
      <c r="Y226">
        <v>2059.73999</v>
      </c>
      <c r="Z226" s="14">
        <f t="shared" si="49"/>
        <v>6.5991114577365145E-2</v>
      </c>
      <c r="AA226" s="14">
        <f t="shared" si="51"/>
        <v>-3.9411687380397648E-3</v>
      </c>
      <c r="AB226" s="80">
        <v>54.3</v>
      </c>
      <c r="AQ226" s="16">
        <v>42430</v>
      </c>
      <c r="AR226" s="75">
        <v>54.3</v>
      </c>
      <c r="AS226" s="17" t="str">
        <f t="shared" si="39"/>
        <v>+</v>
      </c>
      <c r="AT226" s="76">
        <v>57.8</v>
      </c>
      <c r="AU226" s="18" t="str">
        <f t="shared" si="40"/>
        <v>+</v>
      </c>
      <c r="AV226" s="17">
        <v>55.5</v>
      </c>
      <c r="AW226" s="18" t="str">
        <f t="shared" si="41"/>
        <v>-</v>
      </c>
      <c r="AX226" s="17">
        <v>49.7</v>
      </c>
      <c r="AY226" s="18" t="str">
        <f t="shared" si="42"/>
        <v>-</v>
      </c>
      <c r="AZ226" s="17">
        <v>52.5</v>
      </c>
      <c r="BA226" s="18" t="str">
        <f t="shared" si="43"/>
        <v>+</v>
      </c>
      <c r="BB226" s="17">
        <v>50.5</v>
      </c>
      <c r="BC226" s="18" t="str">
        <f t="shared" si="44"/>
        <v>-</v>
      </c>
      <c r="BD226" s="17">
        <v>62</v>
      </c>
      <c r="BE226" s="18" t="str">
        <f t="shared" si="45"/>
        <v>+</v>
      </c>
      <c r="BF226" s="17">
        <v>52</v>
      </c>
      <c r="BG226" s="18" t="str">
        <f t="shared" si="50"/>
        <v>+</v>
      </c>
      <c r="BH226" s="17">
        <v>45.5</v>
      </c>
      <c r="BI226" s="18" t="str">
        <f t="shared" si="46"/>
        <v>-</v>
      </c>
      <c r="BJ226" s="17">
        <v>55.5</v>
      </c>
      <c r="BK226" s="18" t="str">
        <f t="shared" si="47"/>
        <v>+</v>
      </c>
      <c r="BL226" s="17">
        <v>53.5</v>
      </c>
      <c r="BM226" s="18" t="str">
        <f t="shared" si="48"/>
        <v>+</v>
      </c>
    </row>
    <row r="227" spans="1:65" x14ac:dyDescent="0.25">
      <c r="A227" s="79">
        <v>42491</v>
      </c>
      <c r="B227" s="75">
        <v>55.7</v>
      </c>
      <c r="C227" s="76">
        <v>58.8</v>
      </c>
      <c r="D227" s="74">
        <v>59.9</v>
      </c>
      <c r="E227" s="76">
        <v>53</v>
      </c>
      <c r="F227" s="75">
        <v>54</v>
      </c>
      <c r="G227" s="76">
        <v>51</v>
      </c>
      <c r="H227" s="74">
        <v>61</v>
      </c>
      <c r="I227" s="76">
        <v>51.5</v>
      </c>
      <c r="J227" s="74">
        <v>53.4</v>
      </c>
      <c r="K227" s="76">
        <v>54</v>
      </c>
      <c r="L227" s="75">
        <v>56.5</v>
      </c>
      <c r="X227" s="15">
        <v>42461</v>
      </c>
      <c r="Y227">
        <v>2065.3000489999999</v>
      </c>
      <c r="Z227" s="14">
        <f t="shared" si="49"/>
        <v>2.6993984808732631E-3</v>
      </c>
      <c r="AA227" s="14">
        <f t="shared" si="51"/>
        <v>-9.6906564356409024E-3</v>
      </c>
      <c r="AB227" s="80">
        <v>54.9</v>
      </c>
      <c r="AQ227" s="16">
        <v>42461</v>
      </c>
      <c r="AR227" s="75">
        <v>54.9</v>
      </c>
      <c r="AS227" s="17" t="str">
        <f t="shared" si="39"/>
        <v>+</v>
      </c>
      <c r="AT227" s="76">
        <v>59.8</v>
      </c>
      <c r="AU227" s="18" t="str">
        <f t="shared" si="40"/>
        <v>+</v>
      </c>
      <c r="AV227" s="17">
        <v>56.7</v>
      </c>
      <c r="AW227" s="18" t="str">
        <f t="shared" si="41"/>
        <v>+</v>
      </c>
      <c r="AX227" s="17">
        <v>50.3</v>
      </c>
      <c r="AY227" s="18" t="str">
        <f t="shared" si="42"/>
        <v>+</v>
      </c>
      <c r="AZ227" s="17">
        <v>52.5</v>
      </c>
      <c r="BA227" s="18" t="str">
        <f t="shared" si="43"/>
        <v>+</v>
      </c>
      <c r="BB227" s="17">
        <v>51</v>
      </c>
      <c r="BC227" s="18" t="str">
        <f t="shared" si="44"/>
        <v>+</v>
      </c>
      <c r="BD227" s="17">
        <v>62.5</v>
      </c>
      <c r="BE227" s="18" t="str">
        <f t="shared" si="45"/>
        <v>+</v>
      </c>
      <c r="BF227" s="17">
        <v>52</v>
      </c>
      <c r="BG227" s="18" t="str">
        <f t="shared" si="50"/>
        <v>+</v>
      </c>
      <c r="BH227" s="17">
        <v>49.1</v>
      </c>
      <c r="BI227" s="18" t="str">
        <f t="shared" si="46"/>
        <v>+</v>
      </c>
      <c r="BJ227" s="17">
        <v>53</v>
      </c>
      <c r="BK227" s="18" t="str">
        <f t="shared" si="47"/>
        <v>-</v>
      </c>
      <c r="BL227" s="17">
        <v>58.5</v>
      </c>
      <c r="BM227" s="18" t="str">
        <f t="shared" si="48"/>
        <v>+</v>
      </c>
    </row>
    <row r="228" spans="1:65" x14ac:dyDescent="0.25">
      <c r="A228" s="79">
        <v>42522</v>
      </c>
      <c r="B228" s="75">
        <v>53.6</v>
      </c>
      <c r="C228" s="76">
        <v>55.1</v>
      </c>
      <c r="D228" s="74">
        <v>54.2</v>
      </c>
      <c r="E228" s="76">
        <v>49.7</v>
      </c>
      <c r="F228" s="75">
        <v>54</v>
      </c>
      <c r="G228" s="76">
        <v>52.5</v>
      </c>
      <c r="H228" s="74">
        <v>60</v>
      </c>
      <c r="I228" s="76">
        <v>50</v>
      </c>
      <c r="J228" s="74">
        <v>55.6</v>
      </c>
      <c r="K228" s="76">
        <v>53.5</v>
      </c>
      <c r="L228" s="75">
        <v>49</v>
      </c>
      <c r="X228" s="15">
        <v>42491</v>
      </c>
      <c r="Y228">
        <v>2096.9499510000001</v>
      </c>
      <c r="Z228" s="14">
        <f t="shared" si="49"/>
        <v>1.5324602357572555E-2</v>
      </c>
      <c r="AA228" s="14">
        <f t="shared" si="51"/>
        <v>-4.9539679556582054E-3</v>
      </c>
      <c r="AB228" s="80">
        <v>55.7</v>
      </c>
      <c r="AQ228" s="16">
        <v>42491</v>
      </c>
      <c r="AR228" s="75">
        <v>55.7</v>
      </c>
      <c r="AS228" s="17" t="str">
        <f t="shared" si="39"/>
        <v>+</v>
      </c>
      <c r="AT228" s="76">
        <v>58.8</v>
      </c>
      <c r="AU228" s="18" t="str">
        <f t="shared" si="40"/>
        <v>-</v>
      </c>
      <c r="AV228" s="17">
        <v>59.9</v>
      </c>
      <c r="AW228" s="18" t="str">
        <f t="shared" si="41"/>
        <v>+</v>
      </c>
      <c r="AX228" s="17">
        <v>53</v>
      </c>
      <c r="AY228" s="18" t="str">
        <f t="shared" si="42"/>
        <v>+</v>
      </c>
      <c r="AZ228" s="17">
        <v>54</v>
      </c>
      <c r="BA228" s="18" t="str">
        <f t="shared" si="43"/>
        <v>+</v>
      </c>
      <c r="BB228" s="17">
        <v>51</v>
      </c>
      <c r="BC228" s="18" t="str">
        <f t="shared" si="44"/>
        <v>+</v>
      </c>
      <c r="BD228" s="17">
        <v>61</v>
      </c>
      <c r="BE228" s="18" t="str">
        <f t="shared" si="45"/>
        <v>-</v>
      </c>
      <c r="BF228" s="17">
        <v>51.5</v>
      </c>
      <c r="BG228" s="18" t="str">
        <f t="shared" si="50"/>
        <v>-</v>
      </c>
      <c r="BH228" s="17">
        <v>53.4</v>
      </c>
      <c r="BI228" s="18" t="str">
        <f t="shared" si="46"/>
        <v>+</v>
      </c>
      <c r="BJ228" s="17">
        <v>54</v>
      </c>
      <c r="BK228" s="18" t="str">
        <f t="shared" si="47"/>
        <v>+</v>
      </c>
      <c r="BL228" s="17">
        <v>56.5</v>
      </c>
      <c r="BM228" s="18" t="str">
        <f t="shared" si="48"/>
        <v>-</v>
      </c>
    </row>
    <row r="229" spans="1:65" x14ac:dyDescent="0.25">
      <c r="A229" s="79">
        <v>42552</v>
      </c>
      <c r="B229" s="75">
        <v>56.1</v>
      </c>
      <c r="C229" s="76">
        <v>59.5</v>
      </c>
      <c r="D229" s="74">
        <v>59.9</v>
      </c>
      <c r="E229" s="76">
        <v>52.7</v>
      </c>
      <c r="F229" s="75">
        <v>55.5</v>
      </c>
      <c r="G229" s="76">
        <v>54</v>
      </c>
      <c r="H229" s="74">
        <v>62.5</v>
      </c>
      <c r="I229" s="76">
        <v>47.5</v>
      </c>
      <c r="J229" s="74">
        <v>55.5</v>
      </c>
      <c r="K229" s="76">
        <v>54</v>
      </c>
      <c r="L229" s="75">
        <v>53</v>
      </c>
      <c r="X229" s="15">
        <v>42522</v>
      </c>
      <c r="Y229">
        <v>2098.860107</v>
      </c>
      <c r="Z229" s="14">
        <f t="shared" si="49"/>
        <v>9.1092112097811118E-4</v>
      </c>
      <c r="AA229" s="14">
        <f t="shared" si="51"/>
        <v>1.732820748572873E-2</v>
      </c>
      <c r="AB229" s="80">
        <v>53.6</v>
      </c>
      <c r="AQ229" s="16">
        <v>42522</v>
      </c>
      <c r="AR229" s="75">
        <v>53.6</v>
      </c>
      <c r="AS229" s="17" t="str">
        <f t="shared" si="39"/>
        <v>-</v>
      </c>
      <c r="AT229" s="76">
        <v>55.1</v>
      </c>
      <c r="AU229" s="18" t="str">
        <f t="shared" si="40"/>
        <v>-</v>
      </c>
      <c r="AV229" s="17">
        <v>54.2</v>
      </c>
      <c r="AW229" s="18" t="str">
        <f t="shared" si="41"/>
        <v>-</v>
      </c>
      <c r="AX229" s="17">
        <v>49.7</v>
      </c>
      <c r="AY229" s="18" t="str">
        <f t="shared" si="42"/>
        <v>-</v>
      </c>
      <c r="AZ229" s="17">
        <v>54</v>
      </c>
      <c r="BA229" s="18" t="str">
        <f t="shared" si="43"/>
        <v>+</v>
      </c>
      <c r="BB229" s="17">
        <v>52.5</v>
      </c>
      <c r="BC229" s="18" t="str">
        <f t="shared" si="44"/>
        <v>+</v>
      </c>
      <c r="BD229" s="17">
        <v>60</v>
      </c>
      <c r="BE229" s="18" t="str">
        <f t="shared" si="45"/>
        <v>-</v>
      </c>
      <c r="BF229" s="17">
        <v>50</v>
      </c>
      <c r="BG229" s="18" t="str">
        <f t="shared" si="50"/>
        <v>-</v>
      </c>
      <c r="BH229" s="17">
        <v>55.6</v>
      </c>
      <c r="BI229" s="18" t="str">
        <f t="shared" si="46"/>
        <v>+</v>
      </c>
      <c r="BJ229" s="17">
        <v>53.5</v>
      </c>
      <c r="BK229" s="18" t="str">
        <f t="shared" si="47"/>
        <v>-</v>
      </c>
      <c r="BL229" s="17">
        <v>49</v>
      </c>
      <c r="BM229" s="18" t="str">
        <f t="shared" si="48"/>
        <v>-</v>
      </c>
    </row>
    <row r="230" spans="1:65" x14ac:dyDescent="0.25">
      <c r="A230" s="79">
        <v>42583</v>
      </c>
      <c r="B230" s="75">
        <v>54.9</v>
      </c>
      <c r="C230" s="76">
        <v>59.3</v>
      </c>
      <c r="D230" s="74">
        <v>60.3</v>
      </c>
      <c r="E230" s="76">
        <v>51.4</v>
      </c>
      <c r="F230" s="75">
        <v>54</v>
      </c>
      <c r="G230" s="76">
        <v>51</v>
      </c>
      <c r="H230" s="74">
        <v>63</v>
      </c>
      <c r="I230" s="76">
        <v>51</v>
      </c>
      <c r="J230" s="74">
        <v>51.9</v>
      </c>
      <c r="K230" s="76">
        <v>53</v>
      </c>
      <c r="L230" s="75">
        <v>55.5</v>
      </c>
      <c r="X230" s="15">
        <v>42552</v>
      </c>
      <c r="Y230">
        <v>2173.6000979999999</v>
      </c>
      <c r="Z230" s="14">
        <f t="shared" si="49"/>
        <v>3.5609801125254283E-2</v>
      </c>
      <c r="AA230" s="14">
        <f t="shared" si="51"/>
        <v>3.3158418454853573E-2</v>
      </c>
      <c r="AB230" s="80">
        <v>56.1</v>
      </c>
      <c r="AQ230" s="16">
        <v>42552</v>
      </c>
      <c r="AR230" s="75">
        <v>56.1</v>
      </c>
      <c r="AS230" s="17" t="str">
        <f t="shared" si="39"/>
        <v>+</v>
      </c>
      <c r="AT230" s="76">
        <v>59.5</v>
      </c>
      <c r="AU230" s="18" t="str">
        <f t="shared" si="40"/>
        <v>+</v>
      </c>
      <c r="AV230" s="17">
        <v>59.9</v>
      </c>
      <c r="AW230" s="18" t="str">
        <f t="shared" si="41"/>
        <v>+</v>
      </c>
      <c r="AX230" s="17">
        <v>52.7</v>
      </c>
      <c r="AY230" s="18" t="str">
        <f t="shared" si="42"/>
        <v>+</v>
      </c>
      <c r="AZ230" s="17">
        <v>55.5</v>
      </c>
      <c r="BA230" s="18" t="str">
        <f t="shared" si="43"/>
        <v>+</v>
      </c>
      <c r="BB230" s="17">
        <v>54</v>
      </c>
      <c r="BC230" s="18" t="str">
        <f t="shared" si="44"/>
        <v>+</v>
      </c>
      <c r="BD230" s="17">
        <v>62.5</v>
      </c>
      <c r="BE230" s="18" t="str">
        <f t="shared" si="45"/>
        <v>+</v>
      </c>
      <c r="BF230" s="17">
        <v>47.5</v>
      </c>
      <c r="BG230" s="18" t="str">
        <f t="shared" si="50"/>
        <v>-</v>
      </c>
      <c r="BH230" s="17">
        <v>55.5</v>
      </c>
      <c r="BI230" s="18" t="str">
        <f t="shared" si="46"/>
        <v>-</v>
      </c>
      <c r="BJ230" s="17">
        <v>54</v>
      </c>
      <c r="BK230" s="18" t="str">
        <f t="shared" si="47"/>
        <v>+</v>
      </c>
      <c r="BL230" s="17">
        <v>53</v>
      </c>
      <c r="BM230" s="18" t="str">
        <f t="shared" si="48"/>
        <v>+</v>
      </c>
    </row>
    <row r="231" spans="1:65" x14ac:dyDescent="0.25">
      <c r="A231" s="79">
        <v>42614</v>
      </c>
      <c r="B231" s="75">
        <v>51.7</v>
      </c>
      <c r="C231" s="76">
        <v>51.8</v>
      </c>
      <c r="D231" s="74">
        <v>51.4</v>
      </c>
      <c r="E231" s="76">
        <v>50.7</v>
      </c>
      <c r="F231" s="75">
        <v>48</v>
      </c>
      <c r="G231" s="76">
        <v>51.5</v>
      </c>
      <c r="H231" s="74">
        <v>64</v>
      </c>
      <c r="I231" s="76">
        <v>49.5</v>
      </c>
      <c r="J231" s="74">
        <v>51.8</v>
      </c>
      <c r="K231" s="76">
        <v>50.5</v>
      </c>
      <c r="L231" s="75">
        <v>46.5</v>
      </c>
      <c r="X231" s="15">
        <v>42583</v>
      </c>
      <c r="Y231">
        <v>2170.9499510000001</v>
      </c>
      <c r="Z231" s="14">
        <f t="shared" si="49"/>
        <v>-1.2192431360480338E-3</v>
      </c>
      <c r="AA231" s="14">
        <f t="shared" si="51"/>
        <v>0.10078689143866584</v>
      </c>
      <c r="AB231" s="80">
        <v>54.9</v>
      </c>
      <c r="AQ231" s="16">
        <v>42583</v>
      </c>
      <c r="AR231" s="75">
        <v>54.9</v>
      </c>
      <c r="AS231" s="17" t="str">
        <f t="shared" si="39"/>
        <v>-</v>
      </c>
      <c r="AT231" s="76">
        <v>59.3</v>
      </c>
      <c r="AU231" s="18" t="str">
        <f t="shared" si="40"/>
        <v>-</v>
      </c>
      <c r="AV231" s="17">
        <v>60.3</v>
      </c>
      <c r="AW231" s="18" t="str">
        <f t="shared" si="41"/>
        <v>+</v>
      </c>
      <c r="AX231" s="17">
        <v>51.4</v>
      </c>
      <c r="AY231" s="18" t="str">
        <f t="shared" si="42"/>
        <v>-</v>
      </c>
      <c r="AZ231" s="17">
        <v>54</v>
      </c>
      <c r="BA231" s="18" t="str">
        <f t="shared" si="43"/>
        <v>-</v>
      </c>
      <c r="BB231" s="17">
        <v>51</v>
      </c>
      <c r="BC231" s="18" t="str">
        <f t="shared" si="44"/>
        <v>-</v>
      </c>
      <c r="BD231" s="17">
        <v>63</v>
      </c>
      <c r="BE231" s="18" t="str">
        <f t="shared" si="45"/>
        <v>+</v>
      </c>
      <c r="BF231" s="17">
        <v>51</v>
      </c>
      <c r="BG231" s="18" t="str">
        <f t="shared" si="50"/>
        <v>+</v>
      </c>
      <c r="BH231" s="17">
        <v>51.9</v>
      </c>
      <c r="BI231" s="18" t="str">
        <f t="shared" si="46"/>
        <v>-</v>
      </c>
      <c r="BJ231" s="17">
        <v>53</v>
      </c>
      <c r="BK231" s="18" t="str">
        <f t="shared" si="47"/>
        <v>-</v>
      </c>
      <c r="BL231" s="17">
        <v>55.5</v>
      </c>
      <c r="BM231" s="18" t="str">
        <f t="shared" si="48"/>
        <v>+</v>
      </c>
    </row>
    <row r="232" spans="1:65" x14ac:dyDescent="0.25">
      <c r="A232" s="79">
        <v>42644</v>
      </c>
      <c r="B232" s="75">
        <v>56.6</v>
      </c>
      <c r="C232" s="76">
        <v>60.3</v>
      </c>
      <c r="D232" s="74">
        <v>60</v>
      </c>
      <c r="E232" s="76">
        <v>57.2</v>
      </c>
      <c r="F232" s="75">
        <v>51.5</v>
      </c>
      <c r="G232" s="76">
        <v>51</v>
      </c>
      <c r="H232" s="74">
        <v>64.5</v>
      </c>
      <c r="I232" s="76">
        <v>52</v>
      </c>
      <c r="J232" s="74">
        <v>54</v>
      </c>
      <c r="K232" s="76">
        <v>51</v>
      </c>
      <c r="L232" s="75">
        <v>56.5</v>
      </c>
      <c r="X232" s="15">
        <v>42614</v>
      </c>
      <c r="Y232">
        <v>2168.2700199999999</v>
      </c>
      <c r="Z232" s="14">
        <f t="shared" si="49"/>
        <v>-1.2344508443253945E-3</v>
      </c>
      <c r="AA232" s="14">
        <f t="shared" si="51"/>
        <v>0.1292896398757313</v>
      </c>
      <c r="AB232" s="80">
        <v>51.7</v>
      </c>
      <c r="AQ232" s="16">
        <v>42614</v>
      </c>
      <c r="AR232" s="75">
        <v>51.7</v>
      </c>
      <c r="AS232" s="17" t="str">
        <f t="shared" si="39"/>
        <v>-</v>
      </c>
      <c r="AT232" s="76">
        <v>51.8</v>
      </c>
      <c r="AU232" s="18" t="str">
        <f t="shared" si="40"/>
        <v>-</v>
      </c>
      <c r="AV232" s="17">
        <v>51.4</v>
      </c>
      <c r="AW232" s="18" t="str">
        <f t="shared" si="41"/>
        <v>-</v>
      </c>
      <c r="AX232" s="17">
        <v>50.7</v>
      </c>
      <c r="AY232" s="18" t="str">
        <f t="shared" si="42"/>
        <v>-</v>
      </c>
      <c r="AZ232" s="17">
        <v>48</v>
      </c>
      <c r="BA232" s="18" t="str">
        <f t="shared" si="43"/>
        <v>-</v>
      </c>
      <c r="BB232" s="17">
        <v>51.5</v>
      </c>
      <c r="BC232" s="18" t="str">
        <f t="shared" si="44"/>
        <v>+</v>
      </c>
      <c r="BD232" s="17">
        <v>64</v>
      </c>
      <c r="BE232" s="18" t="str">
        <f t="shared" si="45"/>
        <v>+</v>
      </c>
      <c r="BF232" s="17">
        <v>49.5</v>
      </c>
      <c r="BG232" s="18" t="str">
        <f t="shared" si="50"/>
        <v>-</v>
      </c>
      <c r="BH232" s="17">
        <v>51.8</v>
      </c>
      <c r="BI232" s="18" t="str">
        <f t="shared" si="46"/>
        <v>-</v>
      </c>
      <c r="BJ232" s="17">
        <v>50.5</v>
      </c>
      <c r="BK232" s="18" t="str">
        <f t="shared" si="47"/>
        <v>-</v>
      </c>
      <c r="BL232" s="17">
        <v>46.5</v>
      </c>
      <c r="BM232" s="18" t="str">
        <f t="shared" si="48"/>
        <v>-</v>
      </c>
    </row>
    <row r="233" spans="1:65" x14ac:dyDescent="0.25">
      <c r="A233" s="79">
        <v>42675</v>
      </c>
      <c r="B233" s="75">
        <v>54.6</v>
      </c>
      <c r="C233" s="76">
        <v>57.7</v>
      </c>
      <c r="D233" s="74">
        <v>57.7</v>
      </c>
      <c r="E233" s="76">
        <v>53.1</v>
      </c>
      <c r="F233" s="75">
        <v>52</v>
      </c>
      <c r="G233" s="76">
        <v>50.5</v>
      </c>
      <c r="H233" s="74">
        <v>62</v>
      </c>
      <c r="I233" s="76">
        <v>52</v>
      </c>
      <c r="J233" s="74">
        <v>56.6</v>
      </c>
      <c r="K233" s="76">
        <v>53</v>
      </c>
      <c r="L233" s="75">
        <v>55.5</v>
      </c>
      <c r="X233" s="15">
        <v>42644</v>
      </c>
      <c r="Y233">
        <v>2126.1499020000001</v>
      </c>
      <c r="Z233" s="14">
        <f t="shared" si="49"/>
        <v>-1.9425679279557545E-2</v>
      </c>
      <c r="AA233" s="14">
        <f t="shared" si="51"/>
        <v>2.2502016289764351E-2</v>
      </c>
      <c r="AB233" s="80">
        <v>56.6</v>
      </c>
      <c r="AQ233" s="16">
        <v>42644</v>
      </c>
      <c r="AR233" s="75">
        <v>56.6</v>
      </c>
      <c r="AS233" s="17" t="str">
        <f t="shared" si="39"/>
        <v>+</v>
      </c>
      <c r="AT233" s="76">
        <v>60.3</v>
      </c>
      <c r="AU233" s="18" t="str">
        <f t="shared" si="40"/>
        <v>+</v>
      </c>
      <c r="AV233" s="17">
        <v>60</v>
      </c>
      <c r="AW233" s="18" t="str">
        <f t="shared" si="41"/>
        <v>+</v>
      </c>
      <c r="AX233" s="17">
        <v>57.2</v>
      </c>
      <c r="AY233" s="18" t="str">
        <f t="shared" si="42"/>
        <v>+</v>
      </c>
      <c r="AZ233" s="17">
        <v>51.5</v>
      </c>
      <c r="BA233" s="18" t="str">
        <f t="shared" si="43"/>
        <v>+</v>
      </c>
      <c r="BB233" s="17">
        <v>51</v>
      </c>
      <c r="BC233" s="18" t="str">
        <f t="shared" si="44"/>
        <v>-</v>
      </c>
      <c r="BD233" s="17">
        <v>64.5</v>
      </c>
      <c r="BE233" s="18" t="str">
        <f t="shared" si="45"/>
        <v>+</v>
      </c>
      <c r="BF233" s="17">
        <v>52</v>
      </c>
      <c r="BG233" s="18" t="str">
        <f t="shared" si="50"/>
        <v>+</v>
      </c>
      <c r="BH233" s="17">
        <v>54</v>
      </c>
      <c r="BI233" s="18" t="str">
        <f t="shared" si="46"/>
        <v>+</v>
      </c>
      <c r="BJ233" s="17">
        <v>51</v>
      </c>
      <c r="BK233" s="18" t="str">
        <f t="shared" si="47"/>
        <v>+</v>
      </c>
      <c r="BL233" s="17">
        <v>56.5</v>
      </c>
      <c r="BM233" s="18" t="str">
        <f t="shared" si="48"/>
        <v>+</v>
      </c>
    </row>
    <row r="234" spans="1:65" x14ac:dyDescent="0.25">
      <c r="A234" s="79">
        <v>42705</v>
      </c>
      <c r="B234" s="75">
        <v>56.2</v>
      </c>
      <c r="C234" s="76">
        <v>61.7</v>
      </c>
      <c r="D234" s="74">
        <v>57</v>
      </c>
      <c r="E234" s="76">
        <v>58.2</v>
      </c>
      <c r="F234" s="75">
        <v>51.5</v>
      </c>
      <c r="G234" s="76">
        <v>52</v>
      </c>
      <c r="H234" s="74">
        <v>60.5</v>
      </c>
      <c r="I234" s="76">
        <v>51</v>
      </c>
      <c r="J234" s="74">
        <v>56.3</v>
      </c>
      <c r="K234" s="76">
        <v>54</v>
      </c>
      <c r="L234" s="75">
        <v>57</v>
      </c>
      <c r="X234" s="15">
        <v>42675</v>
      </c>
      <c r="Y234">
        <v>2198.8100589999999</v>
      </c>
      <c r="Z234" s="14">
        <f t="shared" si="49"/>
        <v>3.4174522187570479E-2</v>
      </c>
      <c r="AA234" s="14">
        <f t="shared" si="51"/>
        <v>5.6911931786642937E-2</v>
      </c>
      <c r="AB234" s="80">
        <v>54.6</v>
      </c>
      <c r="AQ234" s="16">
        <v>42675</v>
      </c>
      <c r="AR234" s="75">
        <v>54.6</v>
      </c>
      <c r="AS234" s="17" t="str">
        <f t="shared" si="39"/>
        <v>-</v>
      </c>
      <c r="AT234" s="76">
        <v>57.7</v>
      </c>
      <c r="AU234" s="18" t="str">
        <f t="shared" si="40"/>
        <v>-</v>
      </c>
      <c r="AV234" s="17">
        <v>57.7</v>
      </c>
      <c r="AW234" s="18" t="str">
        <f t="shared" si="41"/>
        <v>-</v>
      </c>
      <c r="AX234" s="17">
        <v>53.1</v>
      </c>
      <c r="AY234" s="18" t="str">
        <f t="shared" si="42"/>
        <v>-</v>
      </c>
      <c r="AZ234" s="17">
        <v>52</v>
      </c>
      <c r="BA234" s="18" t="str">
        <f t="shared" si="43"/>
        <v>+</v>
      </c>
      <c r="BB234" s="17">
        <v>50.5</v>
      </c>
      <c r="BC234" s="18" t="str">
        <f t="shared" si="44"/>
        <v>-</v>
      </c>
      <c r="BD234" s="17">
        <v>62</v>
      </c>
      <c r="BE234" s="18" t="str">
        <f t="shared" si="45"/>
        <v>-</v>
      </c>
      <c r="BF234" s="17">
        <v>52</v>
      </c>
      <c r="BG234" s="18" t="str">
        <f t="shared" si="50"/>
        <v>+</v>
      </c>
      <c r="BH234" s="17">
        <v>56.6</v>
      </c>
      <c r="BI234" s="18" t="str">
        <f t="shared" si="46"/>
        <v>+</v>
      </c>
      <c r="BJ234" s="17">
        <v>53</v>
      </c>
      <c r="BK234" s="18" t="str">
        <f t="shared" si="47"/>
        <v>+</v>
      </c>
      <c r="BL234" s="17">
        <v>55.5</v>
      </c>
      <c r="BM234" s="18" t="str">
        <f t="shared" si="48"/>
        <v>-</v>
      </c>
    </row>
    <row r="235" spans="1:65" x14ac:dyDescent="0.25">
      <c r="A235" s="79">
        <v>42736</v>
      </c>
      <c r="B235" s="75">
        <v>56.6</v>
      </c>
      <c r="C235" s="76">
        <v>61.4</v>
      </c>
      <c r="D235" s="74">
        <v>61.6</v>
      </c>
      <c r="E235" s="76">
        <v>53.8</v>
      </c>
      <c r="F235" s="75">
        <v>52</v>
      </c>
      <c r="G235" s="76">
        <v>52</v>
      </c>
      <c r="H235" s="74">
        <v>61.5</v>
      </c>
      <c r="I235" s="76">
        <v>48</v>
      </c>
      <c r="J235" s="74">
        <v>57</v>
      </c>
      <c r="K235" s="76">
        <v>50</v>
      </c>
      <c r="L235" s="75">
        <v>53</v>
      </c>
      <c r="X235" s="15">
        <v>42705</v>
      </c>
      <c r="Y235">
        <v>2238.830078</v>
      </c>
      <c r="Z235" s="14">
        <f t="shared" si="49"/>
        <v>1.8200762196895176E-2</v>
      </c>
      <c r="AA235" s="14">
        <f t="shared" si="51"/>
        <v>9.5350226829389928E-2</v>
      </c>
      <c r="AB235" s="80">
        <v>56.2</v>
      </c>
      <c r="AQ235" s="16">
        <v>42705</v>
      </c>
      <c r="AR235" s="75">
        <v>56.2</v>
      </c>
      <c r="AS235" s="17" t="str">
        <f t="shared" si="39"/>
        <v>+</v>
      </c>
      <c r="AT235" s="76">
        <v>61.7</v>
      </c>
      <c r="AU235" s="18" t="str">
        <f t="shared" si="40"/>
        <v>+</v>
      </c>
      <c r="AV235" s="17">
        <v>57</v>
      </c>
      <c r="AW235" s="18" t="str">
        <f t="shared" si="41"/>
        <v>-</v>
      </c>
      <c r="AX235" s="17">
        <v>58.2</v>
      </c>
      <c r="AY235" s="18" t="str">
        <f t="shared" si="42"/>
        <v>+</v>
      </c>
      <c r="AZ235" s="17">
        <v>51.5</v>
      </c>
      <c r="BA235" s="18" t="str">
        <f t="shared" si="43"/>
        <v>-</v>
      </c>
      <c r="BB235" s="17">
        <v>52</v>
      </c>
      <c r="BC235" s="18" t="str">
        <f t="shared" si="44"/>
        <v>+</v>
      </c>
      <c r="BD235" s="17">
        <v>60.5</v>
      </c>
      <c r="BE235" s="18" t="str">
        <f t="shared" si="45"/>
        <v>-</v>
      </c>
      <c r="BF235" s="17">
        <v>51</v>
      </c>
      <c r="BG235" s="18" t="str">
        <f t="shared" si="50"/>
        <v>-</v>
      </c>
      <c r="BH235" s="17">
        <v>56.3</v>
      </c>
      <c r="BI235" s="18" t="str">
        <f t="shared" si="46"/>
        <v>-</v>
      </c>
      <c r="BJ235" s="17">
        <v>54</v>
      </c>
      <c r="BK235" s="18" t="str">
        <f t="shared" si="47"/>
        <v>+</v>
      </c>
      <c r="BL235" s="17">
        <v>57</v>
      </c>
      <c r="BM235" s="18" t="str">
        <f t="shared" si="48"/>
        <v>+</v>
      </c>
    </row>
    <row r="236" spans="1:65" x14ac:dyDescent="0.25">
      <c r="A236" s="79">
        <v>42767</v>
      </c>
      <c r="B236" s="75">
        <v>56.5</v>
      </c>
      <c r="C236" s="76">
        <v>60.3</v>
      </c>
      <c r="D236" s="74">
        <v>58.6</v>
      </c>
      <c r="E236" s="76">
        <v>54.7</v>
      </c>
      <c r="F236" s="75">
        <v>48</v>
      </c>
      <c r="G236" s="76">
        <v>52.5</v>
      </c>
      <c r="H236" s="74">
        <v>62</v>
      </c>
      <c r="I236" s="76">
        <v>50</v>
      </c>
      <c r="J236" s="74">
        <v>59</v>
      </c>
      <c r="K236" s="76">
        <v>54</v>
      </c>
      <c r="L236" s="75">
        <v>48</v>
      </c>
      <c r="X236" s="15">
        <v>42736</v>
      </c>
      <c r="Y236">
        <v>2278.8701169999999</v>
      </c>
      <c r="Z236" s="14">
        <f t="shared" si="49"/>
        <v>1.7884358171464578E-2</v>
      </c>
      <c r="AA236" s="14">
        <f t="shared" si="51"/>
        <v>0.17453002141245419</v>
      </c>
      <c r="AB236" s="80">
        <v>56.6</v>
      </c>
      <c r="AQ236" s="16">
        <v>42736</v>
      </c>
      <c r="AR236" s="75">
        <v>56.6</v>
      </c>
      <c r="AS236" s="17" t="str">
        <f t="shared" ref="AS236:AS263" si="52">IF(OR(AR236&gt;AR235,AR236=AR235),"+","-")</f>
        <v>+</v>
      </c>
      <c r="AT236" s="76">
        <v>61.4</v>
      </c>
      <c r="AU236" s="18" t="str">
        <f t="shared" si="40"/>
        <v>-</v>
      </c>
      <c r="AV236" s="17">
        <v>61.6</v>
      </c>
      <c r="AW236" s="18" t="str">
        <f t="shared" si="41"/>
        <v>+</v>
      </c>
      <c r="AX236" s="17">
        <v>53.8</v>
      </c>
      <c r="AY236" s="18" t="str">
        <f t="shared" si="42"/>
        <v>-</v>
      </c>
      <c r="AZ236" s="17">
        <v>52</v>
      </c>
      <c r="BA236" s="18" t="str">
        <f t="shared" si="43"/>
        <v>+</v>
      </c>
      <c r="BB236" s="17">
        <v>52</v>
      </c>
      <c r="BC236" s="18" t="str">
        <f t="shared" si="44"/>
        <v>+</v>
      </c>
      <c r="BD236" s="17">
        <v>61.5</v>
      </c>
      <c r="BE236" s="18" t="str">
        <f t="shared" si="45"/>
        <v>+</v>
      </c>
      <c r="BF236" s="17">
        <v>48</v>
      </c>
      <c r="BG236" s="18" t="str">
        <f t="shared" si="50"/>
        <v>-</v>
      </c>
      <c r="BH236" s="17">
        <v>57</v>
      </c>
      <c r="BI236" s="18" t="str">
        <f t="shared" si="46"/>
        <v>+</v>
      </c>
      <c r="BJ236" s="17">
        <v>50</v>
      </c>
      <c r="BK236" s="18" t="str">
        <f t="shared" si="47"/>
        <v>-</v>
      </c>
      <c r="BL236" s="17">
        <v>53</v>
      </c>
      <c r="BM236" s="18" t="str">
        <f t="shared" si="48"/>
        <v>-</v>
      </c>
    </row>
    <row r="237" spans="1:65" x14ac:dyDescent="0.25">
      <c r="A237" s="79">
        <v>42795</v>
      </c>
      <c r="B237" s="75">
        <v>57.4</v>
      </c>
      <c r="C237" s="76">
        <v>63.6</v>
      </c>
      <c r="D237" s="74">
        <v>61.2</v>
      </c>
      <c r="E237" s="76">
        <v>55.2</v>
      </c>
      <c r="F237" s="75">
        <v>52</v>
      </c>
      <c r="G237" s="76">
        <v>50.5</v>
      </c>
      <c r="H237" s="74">
        <v>64.5</v>
      </c>
      <c r="I237" s="76">
        <v>54</v>
      </c>
      <c r="J237" s="74">
        <v>57.7</v>
      </c>
      <c r="K237" s="76">
        <v>51</v>
      </c>
      <c r="L237" s="75">
        <v>57</v>
      </c>
      <c r="X237" s="15">
        <v>42767</v>
      </c>
      <c r="Y237">
        <v>2363.639893</v>
      </c>
      <c r="Z237" s="14">
        <f t="shared" si="49"/>
        <v>3.719816033727915E-2</v>
      </c>
      <c r="AA237" s="14">
        <f t="shared" si="51"/>
        <v>0.2232704789105901</v>
      </c>
      <c r="AB237" s="80">
        <v>56.5</v>
      </c>
      <c r="AQ237" s="16">
        <v>42767</v>
      </c>
      <c r="AR237" s="75">
        <v>56.5</v>
      </c>
      <c r="AS237" s="17" t="str">
        <f t="shared" si="52"/>
        <v>-</v>
      </c>
      <c r="AT237" s="76">
        <v>60.3</v>
      </c>
      <c r="AU237" s="18" t="str">
        <f t="shared" ref="AU237:AU263" si="53">IF(OR(AT237&gt;AT236,AT237=AT236),"+","-")</f>
        <v>-</v>
      </c>
      <c r="AV237" s="17">
        <v>58.6</v>
      </c>
      <c r="AW237" s="18" t="str">
        <f t="shared" ref="AW237:AW263" si="54">IF(OR(AV237&gt;AV236,AV237=AV236),"+","-")</f>
        <v>-</v>
      </c>
      <c r="AX237" s="17">
        <v>54.7</v>
      </c>
      <c r="AY237" s="18" t="str">
        <f t="shared" ref="AY237:AY263" si="55">IF(OR(AX237&gt;AX236,AX237=AX236),"+","-")</f>
        <v>+</v>
      </c>
      <c r="AZ237" s="17">
        <v>48</v>
      </c>
      <c r="BA237" s="18" t="str">
        <f t="shared" ref="BA237:BA263" si="56">IF(OR(AZ237&gt;AZ236,AZ237=AZ236),"+","-")</f>
        <v>-</v>
      </c>
      <c r="BB237" s="17">
        <v>52.5</v>
      </c>
      <c r="BC237" s="18" t="str">
        <f t="shared" ref="BC237:BC263" si="57">IF(OR(BB237&gt;BB236,BB237=BB236),"+","-")</f>
        <v>+</v>
      </c>
      <c r="BD237" s="17">
        <v>62</v>
      </c>
      <c r="BE237" s="18" t="str">
        <f t="shared" ref="BE237:BE263" si="58">IF(OR(BD237&gt;BD236,BD237=BD236),"+","-")</f>
        <v>+</v>
      </c>
      <c r="BF237" s="17">
        <v>50</v>
      </c>
      <c r="BG237" s="18" t="str">
        <f t="shared" si="50"/>
        <v>+</v>
      </c>
      <c r="BH237" s="17">
        <v>59</v>
      </c>
      <c r="BI237" s="18" t="str">
        <f t="shared" ref="BI237:BI263" si="59">IF(OR(BH237&gt;BH236,BH237=BH236),"+","-")</f>
        <v>+</v>
      </c>
      <c r="BJ237" s="17">
        <v>54</v>
      </c>
      <c r="BK237" s="18" t="str">
        <f t="shared" ref="BK237:BK263" si="60">IF(OR(BJ237&gt;BJ236,BJ237=BJ236),"+","-")</f>
        <v>+</v>
      </c>
      <c r="BL237" s="17">
        <v>48</v>
      </c>
      <c r="BM237" s="18" t="str">
        <f t="shared" ref="BM237:BM263" si="61">IF(OR(BL237&gt;BL236,BL237=BL236),"+","-")</f>
        <v>-</v>
      </c>
    </row>
    <row r="238" spans="1:65" x14ac:dyDescent="0.25">
      <c r="A238" s="79">
        <v>42826</v>
      </c>
      <c r="B238" s="75">
        <v>55.6</v>
      </c>
      <c r="C238" s="76">
        <v>58.9</v>
      </c>
      <c r="D238" s="74">
        <v>58.9</v>
      </c>
      <c r="E238" s="76">
        <v>51.6</v>
      </c>
      <c r="F238" s="75">
        <v>48.5</v>
      </c>
      <c r="G238" s="76">
        <v>51.5</v>
      </c>
      <c r="H238" s="74">
        <v>65</v>
      </c>
      <c r="I238" s="76">
        <v>53</v>
      </c>
      <c r="J238" s="74">
        <v>53.5</v>
      </c>
      <c r="K238" s="76">
        <v>56.5</v>
      </c>
      <c r="L238" s="75">
        <v>62.5</v>
      </c>
      <c r="X238" s="15">
        <v>42795</v>
      </c>
      <c r="Y238">
        <v>2362.719971</v>
      </c>
      <c r="Z238" s="14">
        <f t="shared" si="49"/>
        <v>-3.8919718808453973E-4</v>
      </c>
      <c r="AA238" s="14">
        <f t="shared" si="51"/>
        <v>0.1470962269368766</v>
      </c>
      <c r="AB238" s="80">
        <v>57.4</v>
      </c>
      <c r="AQ238" s="16">
        <v>42795</v>
      </c>
      <c r="AR238" s="75">
        <v>57.4</v>
      </c>
      <c r="AS238" s="17" t="str">
        <f t="shared" si="52"/>
        <v>+</v>
      </c>
      <c r="AT238" s="76">
        <v>63.6</v>
      </c>
      <c r="AU238" s="18" t="str">
        <f t="shared" si="53"/>
        <v>+</v>
      </c>
      <c r="AV238" s="17">
        <v>61.2</v>
      </c>
      <c r="AW238" s="18" t="str">
        <f t="shared" si="54"/>
        <v>+</v>
      </c>
      <c r="AX238" s="17">
        <v>55.2</v>
      </c>
      <c r="AY238" s="18" t="str">
        <f t="shared" si="55"/>
        <v>+</v>
      </c>
      <c r="AZ238" s="17">
        <v>52</v>
      </c>
      <c r="BA238" s="18" t="str">
        <f t="shared" si="56"/>
        <v>+</v>
      </c>
      <c r="BB238" s="17">
        <v>50.5</v>
      </c>
      <c r="BC238" s="18" t="str">
        <f t="shared" si="57"/>
        <v>-</v>
      </c>
      <c r="BD238" s="17">
        <v>64.5</v>
      </c>
      <c r="BE238" s="18" t="str">
        <f t="shared" si="58"/>
        <v>+</v>
      </c>
      <c r="BF238" s="17">
        <v>54</v>
      </c>
      <c r="BG238" s="18" t="str">
        <f t="shared" si="50"/>
        <v>+</v>
      </c>
      <c r="BH238" s="17">
        <v>57.7</v>
      </c>
      <c r="BI238" s="18" t="str">
        <f t="shared" si="59"/>
        <v>-</v>
      </c>
      <c r="BJ238" s="17">
        <v>51</v>
      </c>
      <c r="BK238" s="18" t="str">
        <f t="shared" si="60"/>
        <v>-</v>
      </c>
      <c r="BL238" s="17">
        <v>57</v>
      </c>
      <c r="BM238" s="18" t="str">
        <f t="shared" si="61"/>
        <v>+</v>
      </c>
    </row>
    <row r="239" spans="1:65" x14ac:dyDescent="0.25">
      <c r="A239" s="79">
        <v>42856</v>
      </c>
      <c r="B239" s="75">
        <v>57.3</v>
      </c>
      <c r="C239" s="76">
        <v>62.4</v>
      </c>
      <c r="D239" s="74">
        <v>63.2</v>
      </c>
      <c r="E239" s="76">
        <v>51.4</v>
      </c>
      <c r="F239" s="75">
        <v>52.5</v>
      </c>
      <c r="G239" s="76">
        <v>53</v>
      </c>
      <c r="H239" s="74">
        <v>60</v>
      </c>
      <c r="I239" s="76">
        <v>53.5</v>
      </c>
      <c r="J239" s="74">
        <v>57.6</v>
      </c>
      <c r="K239" s="76">
        <v>53</v>
      </c>
      <c r="L239" s="75">
        <v>65.5</v>
      </c>
      <c r="X239" s="15">
        <v>42826</v>
      </c>
      <c r="Y239">
        <v>2384.1999510000001</v>
      </c>
      <c r="Z239" s="14">
        <f t="shared" si="49"/>
        <v>9.0912085493182089E-3</v>
      </c>
      <c r="AA239" s="14">
        <f t="shared" si="51"/>
        <v>0.15440850938555326</v>
      </c>
      <c r="AB239" s="80">
        <v>55.6</v>
      </c>
      <c r="AQ239" s="16">
        <v>42826</v>
      </c>
      <c r="AR239" s="75">
        <v>55.6</v>
      </c>
      <c r="AS239" s="17" t="str">
        <f t="shared" si="52"/>
        <v>-</v>
      </c>
      <c r="AT239" s="76">
        <v>58.9</v>
      </c>
      <c r="AU239" s="18" t="str">
        <f t="shared" si="53"/>
        <v>-</v>
      </c>
      <c r="AV239" s="17">
        <v>58.9</v>
      </c>
      <c r="AW239" s="18" t="str">
        <f t="shared" si="54"/>
        <v>-</v>
      </c>
      <c r="AX239" s="17">
        <v>51.6</v>
      </c>
      <c r="AY239" s="18" t="str">
        <f t="shared" si="55"/>
        <v>-</v>
      </c>
      <c r="AZ239" s="17">
        <v>48.5</v>
      </c>
      <c r="BA239" s="18" t="str">
        <f t="shared" si="56"/>
        <v>-</v>
      </c>
      <c r="BB239" s="17">
        <v>51.5</v>
      </c>
      <c r="BC239" s="18" t="str">
        <f t="shared" si="57"/>
        <v>+</v>
      </c>
      <c r="BD239" s="17">
        <v>65</v>
      </c>
      <c r="BE239" s="18" t="str">
        <f t="shared" si="58"/>
        <v>+</v>
      </c>
      <c r="BF239" s="17">
        <v>53</v>
      </c>
      <c r="BG239" s="18" t="str">
        <f t="shared" si="50"/>
        <v>-</v>
      </c>
      <c r="BH239" s="17">
        <v>53.5</v>
      </c>
      <c r="BI239" s="18" t="str">
        <f t="shared" si="59"/>
        <v>-</v>
      </c>
      <c r="BJ239" s="17">
        <v>56.5</v>
      </c>
      <c r="BK239" s="18" t="str">
        <f t="shared" si="60"/>
        <v>+</v>
      </c>
      <c r="BL239" s="17">
        <v>62.5</v>
      </c>
      <c r="BM239" s="18" t="str">
        <f t="shared" si="61"/>
        <v>+</v>
      </c>
    </row>
    <row r="240" spans="1:65" x14ac:dyDescent="0.25">
      <c r="A240" s="79">
        <v>42887</v>
      </c>
      <c r="B240" s="75">
        <v>57.1</v>
      </c>
      <c r="C240" s="76">
        <v>60.7</v>
      </c>
      <c r="D240" s="74">
        <v>57.7</v>
      </c>
      <c r="E240" s="76">
        <v>57.8</v>
      </c>
      <c r="F240" s="75">
        <v>54</v>
      </c>
      <c r="G240" s="76">
        <v>51.5</v>
      </c>
      <c r="H240" s="74">
        <v>63</v>
      </c>
      <c r="I240" s="76">
        <v>57</v>
      </c>
      <c r="J240" s="74">
        <v>49.2</v>
      </c>
      <c r="K240" s="76">
        <v>48.5</v>
      </c>
      <c r="L240" s="75">
        <v>54.5</v>
      </c>
      <c r="X240" s="15">
        <v>42856</v>
      </c>
      <c r="Y240">
        <v>2411.8000489999999</v>
      </c>
      <c r="Z240" s="14">
        <f t="shared" si="49"/>
        <v>1.1576251391341417E-2</v>
      </c>
      <c r="AA240" s="14">
        <f t="shared" si="51"/>
        <v>0.15014669179388529</v>
      </c>
      <c r="AB240" s="80">
        <v>57.3</v>
      </c>
      <c r="AQ240" s="16">
        <v>42856</v>
      </c>
      <c r="AR240" s="75">
        <v>57.3</v>
      </c>
      <c r="AS240" s="17" t="str">
        <f t="shared" si="52"/>
        <v>+</v>
      </c>
      <c r="AT240" s="76">
        <v>62.4</v>
      </c>
      <c r="AU240" s="18" t="str">
        <f t="shared" si="53"/>
        <v>+</v>
      </c>
      <c r="AV240" s="17">
        <v>63.2</v>
      </c>
      <c r="AW240" s="18" t="str">
        <f t="shared" si="54"/>
        <v>+</v>
      </c>
      <c r="AX240" s="17">
        <v>51.4</v>
      </c>
      <c r="AY240" s="18" t="str">
        <f t="shared" si="55"/>
        <v>-</v>
      </c>
      <c r="AZ240" s="17">
        <v>52.5</v>
      </c>
      <c r="BA240" s="18" t="str">
        <f t="shared" si="56"/>
        <v>+</v>
      </c>
      <c r="BB240" s="17">
        <v>53</v>
      </c>
      <c r="BC240" s="18" t="str">
        <f t="shared" si="57"/>
        <v>+</v>
      </c>
      <c r="BD240" s="17">
        <v>60</v>
      </c>
      <c r="BE240" s="18" t="str">
        <f t="shared" si="58"/>
        <v>-</v>
      </c>
      <c r="BF240" s="17">
        <v>53.5</v>
      </c>
      <c r="BG240" s="18" t="str">
        <f t="shared" si="50"/>
        <v>+</v>
      </c>
      <c r="BH240" s="17">
        <v>57.6</v>
      </c>
      <c r="BI240" s="18" t="str">
        <f t="shared" si="59"/>
        <v>+</v>
      </c>
      <c r="BJ240" s="17">
        <v>53</v>
      </c>
      <c r="BK240" s="18" t="str">
        <f t="shared" si="60"/>
        <v>-</v>
      </c>
      <c r="BL240" s="17">
        <v>65.5</v>
      </c>
      <c r="BM240" s="18" t="str">
        <f t="shared" si="61"/>
        <v>+</v>
      </c>
    </row>
    <row r="241" spans="1:65" x14ac:dyDescent="0.25">
      <c r="A241" s="79">
        <v>42917</v>
      </c>
      <c r="B241" s="75">
        <v>57.2</v>
      </c>
      <c r="C241" s="76">
        <v>60.8</v>
      </c>
      <c r="D241" s="74">
        <v>60.5</v>
      </c>
      <c r="E241" s="76">
        <v>55.8</v>
      </c>
      <c r="F241" s="75">
        <v>57.5</v>
      </c>
      <c r="G241" s="76">
        <v>52.5</v>
      </c>
      <c r="H241" s="74">
        <v>62</v>
      </c>
      <c r="I241" s="76">
        <v>52.5</v>
      </c>
      <c r="J241" s="74">
        <v>52.1</v>
      </c>
      <c r="K241" s="76">
        <v>51</v>
      </c>
      <c r="L241" s="75">
        <v>55</v>
      </c>
      <c r="X241" s="15">
        <v>42887</v>
      </c>
      <c r="Y241">
        <v>2423.4099120000001</v>
      </c>
      <c r="Z241" s="14">
        <f t="shared" si="49"/>
        <v>4.8137750908554414E-3</v>
      </c>
      <c r="AA241" s="14">
        <f t="shared" si="51"/>
        <v>0.1546314611048063</v>
      </c>
      <c r="AB241" s="80">
        <v>57.1</v>
      </c>
      <c r="AQ241" s="16">
        <v>42887</v>
      </c>
      <c r="AR241" s="75">
        <v>57.1</v>
      </c>
      <c r="AS241" s="17" t="str">
        <f t="shared" si="52"/>
        <v>-</v>
      </c>
      <c r="AT241" s="76">
        <v>60.7</v>
      </c>
      <c r="AU241" s="18" t="str">
        <f t="shared" si="53"/>
        <v>-</v>
      </c>
      <c r="AV241" s="17">
        <v>57.7</v>
      </c>
      <c r="AW241" s="18" t="str">
        <f t="shared" si="54"/>
        <v>-</v>
      </c>
      <c r="AX241" s="17">
        <v>57.8</v>
      </c>
      <c r="AY241" s="18" t="str">
        <f t="shared" si="55"/>
        <v>+</v>
      </c>
      <c r="AZ241" s="17">
        <v>54</v>
      </c>
      <c r="BA241" s="18" t="str">
        <f t="shared" si="56"/>
        <v>+</v>
      </c>
      <c r="BB241" s="17">
        <v>51.5</v>
      </c>
      <c r="BC241" s="18" t="str">
        <f t="shared" si="57"/>
        <v>-</v>
      </c>
      <c r="BD241" s="17">
        <v>63</v>
      </c>
      <c r="BE241" s="18" t="str">
        <f t="shared" si="58"/>
        <v>+</v>
      </c>
      <c r="BF241" s="17">
        <v>57</v>
      </c>
      <c r="BG241" s="18" t="str">
        <f t="shared" si="50"/>
        <v>+</v>
      </c>
      <c r="BH241" s="17">
        <v>49.2</v>
      </c>
      <c r="BI241" s="18" t="str">
        <f t="shared" si="59"/>
        <v>-</v>
      </c>
      <c r="BJ241" s="17">
        <v>48.5</v>
      </c>
      <c r="BK241" s="18" t="str">
        <f t="shared" si="60"/>
        <v>-</v>
      </c>
      <c r="BL241" s="17">
        <v>54.5</v>
      </c>
      <c r="BM241" s="18" t="str">
        <f t="shared" si="61"/>
        <v>-</v>
      </c>
    </row>
    <row r="242" spans="1:65" x14ac:dyDescent="0.25">
      <c r="A242" s="79">
        <v>42948</v>
      </c>
      <c r="B242" s="75">
        <v>54.3</v>
      </c>
      <c r="C242" s="76">
        <v>55.9</v>
      </c>
      <c r="D242" s="74">
        <v>55.1</v>
      </c>
      <c r="E242" s="76">
        <v>53.6</v>
      </c>
      <c r="F242" s="75">
        <v>56.5</v>
      </c>
      <c r="G242" s="76">
        <v>51</v>
      </c>
      <c r="H242" s="74">
        <v>67.5</v>
      </c>
      <c r="I242" s="76">
        <v>52</v>
      </c>
      <c r="J242" s="74">
        <v>55.7</v>
      </c>
      <c r="K242" s="76">
        <v>51.5</v>
      </c>
      <c r="L242" s="75">
        <v>53</v>
      </c>
      <c r="X242" s="15">
        <v>42917</v>
      </c>
      <c r="Y242">
        <v>2470.3000489999999</v>
      </c>
      <c r="Z242" s="14">
        <f t="shared" si="49"/>
        <v>1.9348826118030613E-2</v>
      </c>
      <c r="AA242" s="14">
        <f t="shared" si="51"/>
        <v>0.13650162754087256</v>
      </c>
      <c r="AB242" s="80">
        <v>57.2</v>
      </c>
      <c r="AQ242" s="16">
        <v>42917</v>
      </c>
      <c r="AR242" s="75">
        <v>57.2</v>
      </c>
      <c r="AS242" s="17" t="str">
        <f t="shared" si="52"/>
        <v>+</v>
      </c>
      <c r="AT242" s="76">
        <v>60.8</v>
      </c>
      <c r="AU242" s="18" t="str">
        <f t="shared" si="53"/>
        <v>+</v>
      </c>
      <c r="AV242" s="17">
        <v>60.5</v>
      </c>
      <c r="AW242" s="18" t="str">
        <f t="shared" si="54"/>
        <v>+</v>
      </c>
      <c r="AX242" s="17">
        <v>55.8</v>
      </c>
      <c r="AY242" s="18" t="str">
        <f t="shared" si="55"/>
        <v>-</v>
      </c>
      <c r="AZ242" s="17">
        <v>57.5</v>
      </c>
      <c r="BA242" s="18" t="str">
        <f t="shared" si="56"/>
        <v>+</v>
      </c>
      <c r="BB242" s="17">
        <v>52.5</v>
      </c>
      <c r="BC242" s="18" t="str">
        <f t="shared" si="57"/>
        <v>+</v>
      </c>
      <c r="BD242" s="17">
        <v>62</v>
      </c>
      <c r="BE242" s="18" t="str">
        <f t="shared" si="58"/>
        <v>-</v>
      </c>
      <c r="BF242" s="17">
        <v>52.5</v>
      </c>
      <c r="BG242" s="18" t="str">
        <f t="shared" si="50"/>
        <v>-</v>
      </c>
      <c r="BH242" s="17">
        <v>52.1</v>
      </c>
      <c r="BI242" s="18" t="str">
        <f t="shared" si="59"/>
        <v>+</v>
      </c>
      <c r="BJ242" s="17">
        <v>51</v>
      </c>
      <c r="BK242" s="18" t="str">
        <f t="shared" si="60"/>
        <v>+</v>
      </c>
      <c r="BL242" s="17">
        <v>55</v>
      </c>
      <c r="BM242" s="18" t="str">
        <f t="shared" si="61"/>
        <v>+</v>
      </c>
    </row>
    <row r="243" spans="1:65" x14ac:dyDescent="0.25">
      <c r="A243" s="79">
        <v>42979</v>
      </c>
      <c r="B243" s="75">
        <v>55.2</v>
      </c>
      <c r="C243" s="76">
        <v>57.5</v>
      </c>
      <c r="D243" s="74">
        <v>57.1</v>
      </c>
      <c r="E243" s="76">
        <v>56.2</v>
      </c>
      <c r="F243" s="75">
        <v>53.5</v>
      </c>
      <c r="G243" s="76">
        <v>50.5</v>
      </c>
      <c r="H243" s="74">
        <v>61</v>
      </c>
      <c r="I243" s="76">
        <v>53.5</v>
      </c>
      <c r="J243" s="74">
        <v>57.9</v>
      </c>
      <c r="K243" s="76">
        <v>50.5</v>
      </c>
      <c r="L243" s="75">
        <v>55</v>
      </c>
      <c r="X243" s="15">
        <v>42948</v>
      </c>
      <c r="Y243">
        <v>2471.6499020000001</v>
      </c>
      <c r="Z243" s="14">
        <f t="shared" si="49"/>
        <v>5.4643281108568138E-4</v>
      </c>
      <c r="AA243" s="14">
        <f t="shared" si="51"/>
        <v>0.1385107707625822</v>
      </c>
      <c r="AB243" s="80">
        <v>54.3</v>
      </c>
      <c r="AQ243" s="16">
        <v>42948</v>
      </c>
      <c r="AR243" s="75">
        <v>54.3</v>
      </c>
      <c r="AS243" s="17" t="str">
        <f t="shared" si="52"/>
        <v>-</v>
      </c>
      <c r="AT243" s="76">
        <v>55.9</v>
      </c>
      <c r="AU243" s="18" t="str">
        <f t="shared" si="53"/>
        <v>-</v>
      </c>
      <c r="AV243" s="17">
        <v>55.1</v>
      </c>
      <c r="AW243" s="18" t="str">
        <f t="shared" si="54"/>
        <v>-</v>
      </c>
      <c r="AX243" s="17">
        <v>53.6</v>
      </c>
      <c r="AY243" s="18" t="str">
        <f t="shared" si="55"/>
        <v>-</v>
      </c>
      <c r="AZ243" s="17">
        <v>56.5</v>
      </c>
      <c r="BA243" s="18" t="str">
        <f t="shared" si="56"/>
        <v>-</v>
      </c>
      <c r="BB243" s="17">
        <v>51</v>
      </c>
      <c r="BC243" s="18" t="str">
        <f t="shared" si="57"/>
        <v>-</v>
      </c>
      <c r="BD243" s="17">
        <v>67.5</v>
      </c>
      <c r="BE243" s="18" t="str">
        <f t="shared" si="58"/>
        <v>+</v>
      </c>
      <c r="BF243" s="17">
        <v>52</v>
      </c>
      <c r="BG243" s="18" t="str">
        <f t="shared" si="50"/>
        <v>-</v>
      </c>
      <c r="BH243" s="17">
        <v>55.7</v>
      </c>
      <c r="BI243" s="18" t="str">
        <f t="shared" si="59"/>
        <v>+</v>
      </c>
      <c r="BJ243" s="17">
        <v>51.5</v>
      </c>
      <c r="BK243" s="18" t="str">
        <f t="shared" si="60"/>
        <v>+</v>
      </c>
      <c r="BL243" s="17">
        <v>53</v>
      </c>
      <c r="BM243" s="18" t="str">
        <f t="shared" si="61"/>
        <v>-</v>
      </c>
    </row>
    <row r="244" spans="1:65" x14ac:dyDescent="0.25">
      <c r="A244" s="79">
        <v>43009</v>
      </c>
      <c r="B244" s="75">
        <v>59.4</v>
      </c>
      <c r="C244" s="76">
        <v>61.3</v>
      </c>
      <c r="D244" s="74">
        <v>63</v>
      </c>
      <c r="E244" s="76">
        <v>56.8</v>
      </c>
      <c r="F244" s="75">
        <v>51.5</v>
      </c>
      <c r="G244" s="76">
        <v>58</v>
      </c>
      <c r="H244" s="74">
        <v>58.5</v>
      </c>
      <c r="I244" s="76">
        <v>56</v>
      </c>
      <c r="J244" s="74">
        <v>66.3</v>
      </c>
      <c r="K244" s="76">
        <v>52</v>
      </c>
      <c r="L244" s="75">
        <v>56</v>
      </c>
      <c r="X244" s="15">
        <v>42979</v>
      </c>
      <c r="Y244">
        <v>2519.360107</v>
      </c>
      <c r="Z244" s="14">
        <f t="shared" si="49"/>
        <v>1.9302978533243684E-2</v>
      </c>
      <c r="AA244" s="14">
        <f t="shared" si="51"/>
        <v>0.16192175502200601</v>
      </c>
      <c r="AB244" s="80">
        <v>55.2</v>
      </c>
      <c r="AQ244" s="16">
        <v>42979</v>
      </c>
      <c r="AR244" s="75">
        <v>55.2</v>
      </c>
      <c r="AS244" s="17" t="str">
        <f t="shared" si="52"/>
        <v>+</v>
      </c>
      <c r="AT244" s="76">
        <v>57.5</v>
      </c>
      <c r="AU244" s="18" t="str">
        <f t="shared" si="53"/>
        <v>+</v>
      </c>
      <c r="AV244" s="17">
        <v>57.1</v>
      </c>
      <c r="AW244" s="18" t="str">
        <f t="shared" si="54"/>
        <v>+</v>
      </c>
      <c r="AX244" s="17">
        <v>56.2</v>
      </c>
      <c r="AY244" s="18" t="str">
        <f t="shared" si="55"/>
        <v>+</v>
      </c>
      <c r="AZ244" s="17">
        <v>53.5</v>
      </c>
      <c r="BA244" s="18" t="str">
        <f t="shared" si="56"/>
        <v>-</v>
      </c>
      <c r="BB244" s="17">
        <v>50.5</v>
      </c>
      <c r="BC244" s="18" t="str">
        <f t="shared" si="57"/>
        <v>-</v>
      </c>
      <c r="BD244" s="17">
        <v>61</v>
      </c>
      <c r="BE244" s="18" t="str">
        <f t="shared" si="58"/>
        <v>-</v>
      </c>
      <c r="BF244" s="17">
        <v>53.5</v>
      </c>
      <c r="BG244" s="18" t="str">
        <f t="shared" si="50"/>
        <v>+</v>
      </c>
      <c r="BH244" s="17">
        <v>57.9</v>
      </c>
      <c r="BI244" s="18" t="str">
        <f t="shared" si="59"/>
        <v>+</v>
      </c>
      <c r="BJ244" s="17">
        <v>50.5</v>
      </c>
      <c r="BK244" s="18" t="str">
        <f t="shared" si="60"/>
        <v>-</v>
      </c>
      <c r="BL244" s="17">
        <v>55</v>
      </c>
      <c r="BM244" s="18" t="str">
        <f t="shared" si="61"/>
        <v>+</v>
      </c>
    </row>
    <row r="245" spans="1:65" x14ac:dyDescent="0.25">
      <c r="A245" s="79">
        <v>43040</v>
      </c>
      <c r="B245" s="75">
        <v>59.8</v>
      </c>
      <c r="C245" s="76">
        <v>61.5</v>
      </c>
      <c r="D245" s="74">
        <v>62.6</v>
      </c>
      <c r="E245" s="76">
        <v>57</v>
      </c>
      <c r="F245" s="75">
        <v>52.5</v>
      </c>
      <c r="G245" s="76">
        <v>58</v>
      </c>
      <c r="H245" s="74">
        <v>61</v>
      </c>
      <c r="I245" s="76">
        <v>53.5</v>
      </c>
      <c r="J245" s="74">
        <v>61.5</v>
      </c>
      <c r="K245" s="76">
        <v>52</v>
      </c>
      <c r="L245" s="75">
        <v>60</v>
      </c>
      <c r="X245" s="15">
        <v>43009</v>
      </c>
      <c r="Y245">
        <v>2575.26001</v>
      </c>
      <c r="Z245" s="14">
        <f t="shared" si="49"/>
        <v>2.2188135330349579E-2</v>
      </c>
      <c r="AA245" s="14">
        <f t="shared" si="51"/>
        <v>0.21123162933033865</v>
      </c>
      <c r="AB245" s="80">
        <v>59.4</v>
      </c>
      <c r="AQ245" s="16">
        <v>43009</v>
      </c>
      <c r="AR245" s="75">
        <v>59.4</v>
      </c>
      <c r="AS245" s="17" t="str">
        <f t="shared" si="52"/>
        <v>+</v>
      </c>
      <c r="AT245" s="76">
        <v>61.3</v>
      </c>
      <c r="AU245" s="18" t="str">
        <f t="shared" si="53"/>
        <v>+</v>
      </c>
      <c r="AV245" s="17">
        <v>63</v>
      </c>
      <c r="AW245" s="18" t="str">
        <f t="shared" si="54"/>
        <v>+</v>
      </c>
      <c r="AX245" s="17">
        <v>56.8</v>
      </c>
      <c r="AY245" s="18" t="str">
        <f t="shared" si="55"/>
        <v>+</v>
      </c>
      <c r="AZ245" s="17">
        <v>51.5</v>
      </c>
      <c r="BA245" s="18" t="str">
        <f t="shared" si="56"/>
        <v>-</v>
      </c>
      <c r="BB245" s="17">
        <v>58</v>
      </c>
      <c r="BC245" s="18" t="str">
        <f t="shared" si="57"/>
        <v>+</v>
      </c>
      <c r="BD245" s="17">
        <v>58.5</v>
      </c>
      <c r="BE245" s="18" t="str">
        <f t="shared" si="58"/>
        <v>-</v>
      </c>
      <c r="BF245" s="17">
        <v>56</v>
      </c>
      <c r="BG245" s="18" t="str">
        <f t="shared" si="50"/>
        <v>+</v>
      </c>
      <c r="BH245" s="17">
        <v>66.3</v>
      </c>
      <c r="BI245" s="18" t="str">
        <f t="shared" si="59"/>
        <v>+</v>
      </c>
      <c r="BJ245" s="17">
        <v>52</v>
      </c>
      <c r="BK245" s="18" t="str">
        <f t="shared" si="60"/>
        <v>+</v>
      </c>
      <c r="BL245" s="17">
        <v>56</v>
      </c>
      <c r="BM245" s="18" t="str">
        <f t="shared" si="61"/>
        <v>+</v>
      </c>
    </row>
    <row r="246" spans="1:65" x14ac:dyDescent="0.25">
      <c r="A246" s="79">
        <v>43070</v>
      </c>
      <c r="B246" s="75">
        <v>57.3</v>
      </c>
      <c r="C246" s="76">
        <v>61.1</v>
      </c>
      <c r="D246" s="74">
        <v>58.8</v>
      </c>
      <c r="E246" s="76">
        <v>55.4</v>
      </c>
      <c r="F246" s="75">
        <v>54.5</v>
      </c>
      <c r="G246" s="76">
        <v>54</v>
      </c>
      <c r="H246" s="74">
        <v>56</v>
      </c>
      <c r="I246" s="76">
        <v>51.5</v>
      </c>
      <c r="J246" s="74">
        <v>60.1</v>
      </c>
      <c r="K246" s="76">
        <v>52.5</v>
      </c>
      <c r="L246" s="75">
        <v>57</v>
      </c>
      <c r="X246" s="15">
        <v>43040</v>
      </c>
      <c r="Y246">
        <v>2584.8400879999999</v>
      </c>
      <c r="Z246" s="14">
        <f t="shared" si="49"/>
        <v>3.7200430103366371E-3</v>
      </c>
      <c r="AA246" s="14">
        <f t="shared" si="51"/>
        <v>0.17556315399774147</v>
      </c>
      <c r="AB246" s="80">
        <v>59.8</v>
      </c>
      <c r="AQ246" s="16">
        <v>43040</v>
      </c>
      <c r="AR246" s="75">
        <v>59.8</v>
      </c>
      <c r="AS246" s="17" t="str">
        <f t="shared" si="52"/>
        <v>+</v>
      </c>
      <c r="AT246" s="76">
        <v>61.5</v>
      </c>
      <c r="AU246" s="18" t="str">
        <f t="shared" si="53"/>
        <v>+</v>
      </c>
      <c r="AV246" s="17">
        <v>62.6</v>
      </c>
      <c r="AW246" s="18" t="str">
        <f t="shared" si="54"/>
        <v>-</v>
      </c>
      <c r="AX246" s="17">
        <v>57</v>
      </c>
      <c r="AY246" s="18" t="str">
        <f t="shared" si="55"/>
        <v>+</v>
      </c>
      <c r="AZ246" s="17">
        <v>52.5</v>
      </c>
      <c r="BA246" s="18" t="str">
        <f t="shared" si="56"/>
        <v>+</v>
      </c>
      <c r="BB246" s="17">
        <v>58</v>
      </c>
      <c r="BC246" s="18" t="str">
        <f t="shared" si="57"/>
        <v>+</v>
      </c>
      <c r="BD246" s="17">
        <v>61</v>
      </c>
      <c r="BE246" s="18" t="str">
        <f t="shared" si="58"/>
        <v>+</v>
      </c>
      <c r="BF246" s="17">
        <v>53.5</v>
      </c>
      <c r="BG246" s="18" t="str">
        <f t="shared" si="50"/>
        <v>-</v>
      </c>
      <c r="BH246" s="17">
        <v>61.5</v>
      </c>
      <c r="BI246" s="18" t="str">
        <f t="shared" si="59"/>
        <v>-</v>
      </c>
      <c r="BJ246" s="17">
        <v>52</v>
      </c>
      <c r="BK246" s="18" t="str">
        <f t="shared" si="60"/>
        <v>+</v>
      </c>
      <c r="BL246" s="17">
        <v>60</v>
      </c>
      <c r="BM246" s="18" t="str">
        <f t="shared" si="61"/>
        <v>+</v>
      </c>
    </row>
    <row r="247" spans="1:65" x14ac:dyDescent="0.25">
      <c r="A247" s="79">
        <v>43101</v>
      </c>
      <c r="B247" s="75">
        <v>56</v>
      </c>
      <c r="C247" s="76">
        <v>57.8</v>
      </c>
      <c r="D247" s="74">
        <v>54.5</v>
      </c>
      <c r="E247" s="76">
        <v>56.3</v>
      </c>
      <c r="F247" s="75">
        <v>53.5</v>
      </c>
      <c r="G247" s="76">
        <v>55.5</v>
      </c>
      <c r="H247" s="74">
        <v>62.5</v>
      </c>
      <c r="I247" s="76">
        <v>50</v>
      </c>
      <c r="J247" s="74">
        <v>59.9</v>
      </c>
      <c r="K247" s="76">
        <v>52.5</v>
      </c>
      <c r="L247" s="75">
        <v>56.5</v>
      </c>
      <c r="X247" s="15">
        <v>43070</v>
      </c>
      <c r="Y247">
        <v>2673.610107</v>
      </c>
      <c r="Z247" s="14">
        <f t="shared" si="49"/>
        <v>3.4342557364422946E-2</v>
      </c>
      <c r="AA247" s="14">
        <f t="shared" si="51"/>
        <v>0.19419965511111917</v>
      </c>
      <c r="AB247" s="80">
        <v>57.3</v>
      </c>
      <c r="AQ247" s="16">
        <v>43070</v>
      </c>
      <c r="AR247" s="75">
        <v>57.3</v>
      </c>
      <c r="AS247" s="17" t="str">
        <f t="shared" si="52"/>
        <v>-</v>
      </c>
      <c r="AT247" s="76">
        <v>61.1</v>
      </c>
      <c r="AU247" s="18" t="str">
        <f t="shared" si="53"/>
        <v>-</v>
      </c>
      <c r="AV247" s="17">
        <v>58.8</v>
      </c>
      <c r="AW247" s="18" t="str">
        <f t="shared" si="54"/>
        <v>-</v>
      </c>
      <c r="AX247" s="17">
        <v>55.4</v>
      </c>
      <c r="AY247" s="18" t="str">
        <f t="shared" si="55"/>
        <v>-</v>
      </c>
      <c r="AZ247" s="17">
        <v>54.5</v>
      </c>
      <c r="BA247" s="18" t="str">
        <f t="shared" si="56"/>
        <v>+</v>
      </c>
      <c r="BB247" s="17">
        <v>54</v>
      </c>
      <c r="BC247" s="18" t="str">
        <f t="shared" si="57"/>
        <v>-</v>
      </c>
      <c r="BD247" s="17">
        <v>56</v>
      </c>
      <c r="BE247" s="18" t="str">
        <f t="shared" si="58"/>
        <v>-</v>
      </c>
      <c r="BF247" s="17">
        <v>51.5</v>
      </c>
      <c r="BG247" s="18" t="str">
        <f t="shared" si="50"/>
        <v>-</v>
      </c>
      <c r="BH247" s="17">
        <v>60.1</v>
      </c>
      <c r="BI247" s="18" t="str">
        <f t="shared" si="59"/>
        <v>-</v>
      </c>
      <c r="BJ247" s="17">
        <v>52.5</v>
      </c>
      <c r="BK247" s="18" t="str">
        <f t="shared" si="60"/>
        <v>+</v>
      </c>
      <c r="BL247" s="17">
        <v>57</v>
      </c>
      <c r="BM247" s="18" t="str">
        <f t="shared" si="61"/>
        <v>-</v>
      </c>
    </row>
    <row r="248" spans="1:65" x14ac:dyDescent="0.25">
      <c r="A248" s="79">
        <v>43132</v>
      </c>
      <c r="B248" s="75">
        <v>59.9</v>
      </c>
      <c r="C248" s="76">
        <v>59.8</v>
      </c>
      <c r="D248" s="74">
        <v>62.7</v>
      </c>
      <c r="E248" s="76">
        <v>61.6</v>
      </c>
      <c r="F248" s="75">
        <v>49</v>
      </c>
      <c r="G248" s="76">
        <v>55.5</v>
      </c>
      <c r="H248" s="74">
        <v>61</v>
      </c>
      <c r="I248" s="76">
        <v>50.5</v>
      </c>
      <c r="J248" s="74">
        <v>61.9</v>
      </c>
      <c r="K248" s="76">
        <v>54</v>
      </c>
      <c r="L248" s="75">
        <v>58</v>
      </c>
      <c r="X248" s="15">
        <v>43101</v>
      </c>
      <c r="Y248">
        <v>2823.8100589999999</v>
      </c>
      <c r="Z248" s="14">
        <f t="shared" si="49"/>
        <v>5.6178704444133053E-2</v>
      </c>
      <c r="AA248" s="14">
        <f t="shared" si="51"/>
        <v>0.23912724904102114</v>
      </c>
      <c r="AB248" s="80">
        <v>56</v>
      </c>
      <c r="AQ248" s="16">
        <v>43101</v>
      </c>
      <c r="AR248" s="75">
        <v>56</v>
      </c>
      <c r="AS248" s="17" t="str">
        <f t="shared" si="52"/>
        <v>-</v>
      </c>
      <c r="AT248" s="76">
        <v>57.8</v>
      </c>
      <c r="AU248" s="18" t="str">
        <f t="shared" si="53"/>
        <v>-</v>
      </c>
      <c r="AV248" s="17">
        <v>54.5</v>
      </c>
      <c r="AW248" s="18" t="str">
        <f t="shared" si="54"/>
        <v>-</v>
      </c>
      <c r="AX248" s="17">
        <v>56.3</v>
      </c>
      <c r="AY248" s="18" t="str">
        <f t="shared" si="55"/>
        <v>+</v>
      </c>
      <c r="AZ248" s="17">
        <v>53.5</v>
      </c>
      <c r="BA248" s="18" t="str">
        <f t="shared" si="56"/>
        <v>-</v>
      </c>
      <c r="BB248" s="17">
        <v>55.5</v>
      </c>
      <c r="BC248" s="18" t="str">
        <f t="shared" si="57"/>
        <v>+</v>
      </c>
      <c r="BD248" s="17">
        <v>62.5</v>
      </c>
      <c r="BE248" s="18" t="str">
        <f t="shared" si="58"/>
        <v>+</v>
      </c>
      <c r="BF248" s="17">
        <v>50</v>
      </c>
      <c r="BG248" s="18" t="str">
        <f t="shared" si="50"/>
        <v>-</v>
      </c>
      <c r="BH248" s="17">
        <v>59.9</v>
      </c>
      <c r="BI248" s="18" t="str">
        <f t="shared" si="59"/>
        <v>-</v>
      </c>
      <c r="BJ248" s="17">
        <v>52.5</v>
      </c>
      <c r="BK248" s="18" t="str">
        <f t="shared" si="60"/>
        <v>+</v>
      </c>
      <c r="BL248" s="17">
        <v>56.5</v>
      </c>
      <c r="BM248" s="18" t="str">
        <f t="shared" si="61"/>
        <v>-</v>
      </c>
    </row>
    <row r="249" spans="1:65" x14ac:dyDescent="0.25">
      <c r="A249" s="79">
        <v>43160</v>
      </c>
      <c r="B249" s="75">
        <v>59.5</v>
      </c>
      <c r="C249" s="76">
        <v>62.8</v>
      </c>
      <c r="D249" s="74">
        <v>64.8</v>
      </c>
      <c r="E249" s="76">
        <v>55</v>
      </c>
      <c r="F249" s="75">
        <v>53.5</v>
      </c>
      <c r="G249" s="76">
        <v>55.5</v>
      </c>
      <c r="H249" s="74">
        <v>61</v>
      </c>
      <c r="I249" s="76">
        <v>56</v>
      </c>
      <c r="J249" s="74">
        <v>61</v>
      </c>
      <c r="K249" s="76">
        <v>50</v>
      </c>
      <c r="L249" s="75">
        <v>59.5</v>
      </c>
      <c r="X249" s="15">
        <v>43132</v>
      </c>
      <c r="Y249">
        <v>2713.830078</v>
      </c>
      <c r="Z249" s="14">
        <f t="shared" si="49"/>
        <v>-3.8947372061896871E-2</v>
      </c>
      <c r="AA249" s="14">
        <f t="shared" si="51"/>
        <v>0.14815716473439972</v>
      </c>
      <c r="AB249" s="80">
        <v>59.9</v>
      </c>
      <c r="AQ249" s="16">
        <v>43132</v>
      </c>
      <c r="AR249" s="75">
        <v>59.9</v>
      </c>
      <c r="AS249" s="17" t="str">
        <f t="shared" si="52"/>
        <v>+</v>
      </c>
      <c r="AT249" s="76">
        <v>59.8</v>
      </c>
      <c r="AU249" s="18" t="str">
        <f t="shared" si="53"/>
        <v>+</v>
      </c>
      <c r="AV249" s="17">
        <v>62.7</v>
      </c>
      <c r="AW249" s="18" t="str">
        <f t="shared" si="54"/>
        <v>+</v>
      </c>
      <c r="AX249" s="17">
        <v>61.6</v>
      </c>
      <c r="AY249" s="18" t="str">
        <f t="shared" si="55"/>
        <v>+</v>
      </c>
      <c r="AZ249" s="17">
        <v>49</v>
      </c>
      <c r="BA249" s="18" t="str">
        <f t="shared" si="56"/>
        <v>-</v>
      </c>
      <c r="BB249" s="17">
        <v>55.5</v>
      </c>
      <c r="BC249" s="18" t="str">
        <f t="shared" si="57"/>
        <v>+</v>
      </c>
      <c r="BD249" s="17">
        <v>61</v>
      </c>
      <c r="BE249" s="18" t="str">
        <f t="shared" si="58"/>
        <v>-</v>
      </c>
      <c r="BF249" s="17">
        <v>50.5</v>
      </c>
      <c r="BG249" s="18" t="str">
        <f t="shared" si="50"/>
        <v>+</v>
      </c>
      <c r="BH249" s="17">
        <v>61.9</v>
      </c>
      <c r="BI249" s="18" t="str">
        <f t="shared" si="59"/>
        <v>+</v>
      </c>
      <c r="BJ249" s="17">
        <v>54</v>
      </c>
      <c r="BK249" s="18" t="str">
        <f t="shared" si="60"/>
        <v>+</v>
      </c>
      <c r="BL249" s="17">
        <v>58</v>
      </c>
      <c r="BM249" s="18" t="str">
        <f t="shared" si="61"/>
        <v>+</v>
      </c>
    </row>
    <row r="250" spans="1:65" x14ac:dyDescent="0.25">
      <c r="A250" s="79">
        <v>43191</v>
      </c>
      <c r="B250" s="75">
        <v>58.8</v>
      </c>
      <c r="C250" s="76">
        <v>60.6</v>
      </c>
      <c r="D250" s="74">
        <v>59.5</v>
      </c>
      <c r="E250" s="76">
        <v>56.6</v>
      </c>
      <c r="F250" s="75">
        <v>53.5</v>
      </c>
      <c r="G250" s="76">
        <v>58.5</v>
      </c>
      <c r="H250" s="74">
        <v>58.5</v>
      </c>
      <c r="I250" s="76">
        <v>56.5</v>
      </c>
      <c r="J250" s="74">
        <v>61.5</v>
      </c>
      <c r="K250" s="76">
        <v>55</v>
      </c>
      <c r="L250" s="75">
        <v>58</v>
      </c>
      <c r="X250" s="15">
        <v>43160</v>
      </c>
      <c r="Y250">
        <v>2640.8701169999999</v>
      </c>
      <c r="Z250" s="14">
        <f t="shared" si="49"/>
        <v>-2.6884498624825112E-2</v>
      </c>
      <c r="AA250" s="14">
        <f t="shared" si="51"/>
        <v>0.1177245502700328</v>
      </c>
      <c r="AB250" s="80">
        <v>59.5</v>
      </c>
      <c r="AQ250" s="16">
        <v>43160</v>
      </c>
      <c r="AR250" s="75">
        <v>59.5</v>
      </c>
      <c r="AS250" s="17" t="str">
        <f t="shared" si="52"/>
        <v>-</v>
      </c>
      <c r="AT250" s="76">
        <v>62.8</v>
      </c>
      <c r="AU250" s="18" t="str">
        <f t="shared" si="53"/>
        <v>+</v>
      </c>
      <c r="AV250" s="17">
        <v>64.8</v>
      </c>
      <c r="AW250" s="18" t="str">
        <f t="shared" si="54"/>
        <v>+</v>
      </c>
      <c r="AX250" s="17">
        <v>55</v>
      </c>
      <c r="AY250" s="18" t="str">
        <f t="shared" si="55"/>
        <v>-</v>
      </c>
      <c r="AZ250" s="17">
        <v>53.5</v>
      </c>
      <c r="BA250" s="18" t="str">
        <f t="shared" si="56"/>
        <v>+</v>
      </c>
      <c r="BB250" s="17">
        <v>55.5</v>
      </c>
      <c r="BC250" s="18" t="str">
        <f t="shared" si="57"/>
        <v>+</v>
      </c>
      <c r="BD250" s="17">
        <v>61</v>
      </c>
      <c r="BE250" s="18" t="str">
        <f t="shared" si="58"/>
        <v>+</v>
      </c>
      <c r="BF250" s="17">
        <v>56</v>
      </c>
      <c r="BG250" s="18" t="str">
        <f t="shared" si="50"/>
        <v>+</v>
      </c>
      <c r="BH250" s="17">
        <v>61</v>
      </c>
      <c r="BI250" s="18" t="str">
        <f t="shared" si="59"/>
        <v>-</v>
      </c>
      <c r="BJ250" s="17">
        <v>50</v>
      </c>
      <c r="BK250" s="18" t="str">
        <f t="shared" si="60"/>
        <v>-</v>
      </c>
      <c r="BL250" s="17">
        <v>59.5</v>
      </c>
      <c r="BM250" s="18" t="str">
        <f t="shared" si="61"/>
        <v>+</v>
      </c>
    </row>
    <row r="251" spans="1:65" x14ac:dyDescent="0.25">
      <c r="A251" s="79">
        <v>43221</v>
      </c>
      <c r="B251" s="75">
        <v>56.8</v>
      </c>
      <c r="C251" s="76">
        <v>59.1</v>
      </c>
      <c r="D251" s="74">
        <v>60</v>
      </c>
      <c r="E251" s="76">
        <v>53.6</v>
      </c>
      <c r="F251" s="75">
        <v>57</v>
      </c>
      <c r="G251" s="76">
        <v>54.5</v>
      </c>
      <c r="H251" s="74">
        <v>60</v>
      </c>
      <c r="I251" s="76">
        <v>52</v>
      </c>
      <c r="J251" s="74">
        <v>61.8</v>
      </c>
      <c r="K251" s="76">
        <v>54.5</v>
      </c>
      <c r="L251" s="75">
        <v>61.5</v>
      </c>
      <c r="X251" s="15">
        <v>43191</v>
      </c>
      <c r="Y251">
        <v>2648.0500489999999</v>
      </c>
      <c r="Z251" s="14">
        <f t="shared" si="49"/>
        <v>2.7187751316434801E-3</v>
      </c>
      <c r="AA251" s="14">
        <f t="shared" si="51"/>
        <v>0.11066609488408628</v>
      </c>
      <c r="AB251" s="80">
        <v>58.8</v>
      </c>
      <c r="AQ251" s="16">
        <v>43191</v>
      </c>
      <c r="AR251" s="75">
        <v>58.8</v>
      </c>
      <c r="AS251" s="17" t="str">
        <f t="shared" si="52"/>
        <v>-</v>
      </c>
      <c r="AT251" s="76">
        <v>60.6</v>
      </c>
      <c r="AU251" s="18" t="str">
        <f t="shared" si="53"/>
        <v>-</v>
      </c>
      <c r="AV251" s="17">
        <v>59.5</v>
      </c>
      <c r="AW251" s="18" t="str">
        <f t="shared" si="54"/>
        <v>-</v>
      </c>
      <c r="AX251" s="17">
        <v>56.6</v>
      </c>
      <c r="AY251" s="18" t="str">
        <f t="shared" si="55"/>
        <v>+</v>
      </c>
      <c r="AZ251" s="17">
        <v>53.5</v>
      </c>
      <c r="BA251" s="18" t="str">
        <f t="shared" si="56"/>
        <v>+</v>
      </c>
      <c r="BB251" s="17">
        <v>58.5</v>
      </c>
      <c r="BC251" s="18" t="str">
        <f t="shared" si="57"/>
        <v>+</v>
      </c>
      <c r="BD251" s="17">
        <v>58.5</v>
      </c>
      <c r="BE251" s="18" t="str">
        <f t="shared" si="58"/>
        <v>-</v>
      </c>
      <c r="BF251" s="17">
        <v>56.5</v>
      </c>
      <c r="BG251" s="18" t="str">
        <f t="shared" si="50"/>
        <v>+</v>
      </c>
      <c r="BH251" s="17">
        <v>61.5</v>
      </c>
      <c r="BI251" s="18" t="str">
        <f t="shared" si="59"/>
        <v>+</v>
      </c>
      <c r="BJ251" s="17">
        <v>55</v>
      </c>
      <c r="BK251" s="18" t="str">
        <f t="shared" si="60"/>
        <v>+</v>
      </c>
      <c r="BL251" s="17">
        <v>58</v>
      </c>
      <c r="BM251" s="18" t="str">
        <f t="shared" si="61"/>
        <v>-</v>
      </c>
    </row>
    <row r="252" spans="1:65" x14ac:dyDescent="0.25">
      <c r="A252" s="79">
        <v>43252</v>
      </c>
      <c r="B252" s="75">
        <v>58.6</v>
      </c>
      <c r="C252" s="76">
        <v>61.3</v>
      </c>
      <c r="D252" s="74">
        <v>60.5</v>
      </c>
      <c r="E252" s="76">
        <v>54.1</v>
      </c>
      <c r="F252" s="75">
        <v>57.5</v>
      </c>
      <c r="G252" s="76">
        <v>58.5</v>
      </c>
      <c r="H252" s="74">
        <v>61</v>
      </c>
      <c r="I252" s="76">
        <v>60.5</v>
      </c>
      <c r="J252" s="74">
        <v>64.3</v>
      </c>
      <c r="K252" s="76">
        <v>54</v>
      </c>
      <c r="L252" s="75">
        <v>57.5</v>
      </c>
      <c r="X252" s="15">
        <v>43221</v>
      </c>
      <c r="Y252">
        <v>2705.2700199999999</v>
      </c>
      <c r="Z252" s="14">
        <f t="shared" si="49"/>
        <v>2.1608341965291905E-2</v>
      </c>
      <c r="AA252" s="14">
        <f t="shared" si="51"/>
        <v>0.12168088773432145</v>
      </c>
      <c r="AB252" s="80">
        <v>56.8</v>
      </c>
      <c r="AQ252" s="16">
        <v>43221</v>
      </c>
      <c r="AR252" s="75">
        <v>56.8</v>
      </c>
      <c r="AS252" s="17" t="str">
        <f t="shared" si="52"/>
        <v>-</v>
      </c>
      <c r="AT252" s="76">
        <v>59.1</v>
      </c>
      <c r="AU252" s="18" t="str">
        <f t="shared" si="53"/>
        <v>-</v>
      </c>
      <c r="AV252" s="17">
        <v>60</v>
      </c>
      <c r="AW252" s="18" t="str">
        <f t="shared" si="54"/>
        <v>+</v>
      </c>
      <c r="AX252" s="17">
        <v>53.6</v>
      </c>
      <c r="AY252" s="18" t="str">
        <f t="shared" si="55"/>
        <v>-</v>
      </c>
      <c r="AZ252" s="17">
        <v>57</v>
      </c>
      <c r="BA252" s="18" t="str">
        <f t="shared" si="56"/>
        <v>+</v>
      </c>
      <c r="BB252" s="17">
        <v>54.5</v>
      </c>
      <c r="BC252" s="18" t="str">
        <f t="shared" si="57"/>
        <v>-</v>
      </c>
      <c r="BD252" s="17">
        <v>60</v>
      </c>
      <c r="BE252" s="18" t="str">
        <f t="shared" si="58"/>
        <v>+</v>
      </c>
      <c r="BF252" s="17">
        <v>52</v>
      </c>
      <c r="BG252" s="18" t="str">
        <f t="shared" si="50"/>
        <v>-</v>
      </c>
      <c r="BH252" s="17">
        <v>61.8</v>
      </c>
      <c r="BI252" s="18" t="str">
        <f t="shared" si="59"/>
        <v>+</v>
      </c>
      <c r="BJ252" s="17">
        <v>54.5</v>
      </c>
      <c r="BK252" s="18" t="str">
        <f t="shared" si="60"/>
        <v>-</v>
      </c>
      <c r="BL252" s="17">
        <v>61.5</v>
      </c>
      <c r="BM252" s="18" t="str">
        <f t="shared" si="61"/>
        <v>+</v>
      </c>
    </row>
    <row r="253" spans="1:65" x14ac:dyDescent="0.25">
      <c r="A253" s="79">
        <v>43282</v>
      </c>
      <c r="B253" s="75">
        <v>59.1</v>
      </c>
      <c r="C253" s="76">
        <v>63.9</v>
      </c>
      <c r="D253" s="74">
        <v>63.2</v>
      </c>
      <c r="E253" s="76">
        <v>53.6</v>
      </c>
      <c r="F253" s="75">
        <v>53.5</v>
      </c>
      <c r="G253" s="76">
        <v>55.5</v>
      </c>
      <c r="H253" s="74">
        <v>57.5</v>
      </c>
      <c r="I253" s="76">
        <v>56.5</v>
      </c>
      <c r="J253" s="74">
        <v>60.7</v>
      </c>
      <c r="K253" s="76">
        <v>51.5</v>
      </c>
      <c r="L253" s="75">
        <v>60.5</v>
      </c>
      <c r="X253" s="15">
        <v>43252</v>
      </c>
      <c r="Y253">
        <v>2718.3701169999999</v>
      </c>
      <c r="Z253" s="14">
        <f t="shared" si="49"/>
        <v>4.8424360241866009E-3</v>
      </c>
      <c r="AA253" s="14">
        <f t="shared" si="51"/>
        <v>0.12171288214158292</v>
      </c>
      <c r="AB253" s="80">
        <v>58.6</v>
      </c>
      <c r="AQ253" s="16">
        <v>43252</v>
      </c>
      <c r="AR253" s="75">
        <v>58.6</v>
      </c>
      <c r="AS253" s="17" t="str">
        <f t="shared" si="52"/>
        <v>+</v>
      </c>
      <c r="AT253" s="76">
        <v>61.3</v>
      </c>
      <c r="AU253" s="18" t="str">
        <f t="shared" si="53"/>
        <v>+</v>
      </c>
      <c r="AV253" s="17">
        <v>60.5</v>
      </c>
      <c r="AW253" s="18" t="str">
        <f t="shared" si="54"/>
        <v>+</v>
      </c>
      <c r="AX253" s="17">
        <v>54.1</v>
      </c>
      <c r="AY253" s="18" t="str">
        <f t="shared" si="55"/>
        <v>+</v>
      </c>
      <c r="AZ253" s="17">
        <v>57.5</v>
      </c>
      <c r="BA253" s="18" t="str">
        <f t="shared" si="56"/>
        <v>+</v>
      </c>
      <c r="BB253" s="17">
        <v>58.5</v>
      </c>
      <c r="BC253" s="18" t="str">
        <f t="shared" si="57"/>
        <v>+</v>
      </c>
      <c r="BD253" s="17">
        <v>61</v>
      </c>
      <c r="BE253" s="18" t="str">
        <f t="shared" si="58"/>
        <v>+</v>
      </c>
      <c r="BF253" s="17">
        <v>60.5</v>
      </c>
      <c r="BG253" s="18" t="str">
        <f t="shared" si="50"/>
        <v>+</v>
      </c>
      <c r="BH253" s="17">
        <v>64.3</v>
      </c>
      <c r="BI253" s="18" t="str">
        <f t="shared" si="59"/>
        <v>+</v>
      </c>
      <c r="BJ253" s="17">
        <v>54</v>
      </c>
      <c r="BK253" s="18" t="str">
        <f t="shared" si="60"/>
        <v>-</v>
      </c>
      <c r="BL253" s="17">
        <v>57.5</v>
      </c>
      <c r="BM253" s="18" t="str">
        <f t="shared" si="61"/>
        <v>-</v>
      </c>
    </row>
    <row r="254" spans="1:65" x14ac:dyDescent="0.25">
      <c r="A254" s="79">
        <v>43313</v>
      </c>
      <c r="B254" s="75">
        <v>55.7</v>
      </c>
      <c r="C254" s="76">
        <v>56.5</v>
      </c>
      <c r="D254" s="74">
        <v>57</v>
      </c>
      <c r="E254" s="76">
        <v>56.1</v>
      </c>
      <c r="F254" s="75">
        <v>53.5</v>
      </c>
      <c r="G254" s="76">
        <v>53</v>
      </c>
      <c r="H254" s="74">
        <v>58</v>
      </c>
      <c r="I254" s="76">
        <v>51.5</v>
      </c>
      <c r="J254" s="74">
        <v>63.4</v>
      </c>
      <c r="K254" s="76">
        <v>52.5</v>
      </c>
      <c r="L254" s="75">
        <v>58</v>
      </c>
      <c r="X254" s="15">
        <v>43282</v>
      </c>
      <c r="Y254">
        <v>2816.290039</v>
      </c>
      <c r="Z254" s="14">
        <f t="shared" si="49"/>
        <v>3.6021556221367206E-2</v>
      </c>
      <c r="AA254" s="14">
        <f t="shared" si="51"/>
        <v>0.1400599049253389</v>
      </c>
      <c r="AB254" s="80">
        <v>59.1</v>
      </c>
      <c r="AQ254" s="16">
        <v>43282</v>
      </c>
      <c r="AR254" s="75">
        <v>59.1</v>
      </c>
      <c r="AS254" s="17" t="str">
        <f t="shared" si="52"/>
        <v>+</v>
      </c>
      <c r="AT254" s="76">
        <v>63.9</v>
      </c>
      <c r="AU254" s="18" t="str">
        <f t="shared" si="53"/>
        <v>+</v>
      </c>
      <c r="AV254" s="17">
        <v>63.2</v>
      </c>
      <c r="AW254" s="18" t="str">
        <f t="shared" si="54"/>
        <v>+</v>
      </c>
      <c r="AX254" s="17">
        <v>53.6</v>
      </c>
      <c r="AY254" s="18" t="str">
        <f t="shared" si="55"/>
        <v>-</v>
      </c>
      <c r="AZ254" s="17">
        <v>53.5</v>
      </c>
      <c r="BA254" s="18" t="str">
        <f t="shared" si="56"/>
        <v>-</v>
      </c>
      <c r="BB254" s="17">
        <v>55.5</v>
      </c>
      <c r="BC254" s="18" t="str">
        <f t="shared" si="57"/>
        <v>-</v>
      </c>
      <c r="BD254" s="17">
        <v>57.5</v>
      </c>
      <c r="BE254" s="18" t="str">
        <f t="shared" si="58"/>
        <v>-</v>
      </c>
      <c r="BF254" s="17">
        <v>56.5</v>
      </c>
      <c r="BG254" s="18" t="str">
        <f t="shared" si="50"/>
        <v>-</v>
      </c>
      <c r="BH254" s="17">
        <v>60.7</v>
      </c>
      <c r="BI254" s="18" t="str">
        <f t="shared" si="59"/>
        <v>-</v>
      </c>
      <c r="BJ254" s="17">
        <v>51.5</v>
      </c>
      <c r="BK254" s="18" t="str">
        <f t="shared" si="60"/>
        <v>-</v>
      </c>
      <c r="BL254" s="17">
        <v>60.5</v>
      </c>
      <c r="BM254" s="18" t="str">
        <f t="shared" si="61"/>
        <v>+</v>
      </c>
    </row>
    <row r="255" spans="1:65" x14ac:dyDescent="0.25">
      <c r="A255" s="79">
        <v>43344</v>
      </c>
      <c r="B255" s="75">
        <v>58.8</v>
      </c>
      <c r="C255" s="76">
        <v>60.7</v>
      </c>
      <c r="D255" s="74">
        <v>60.4</v>
      </c>
      <c r="E255" s="76">
        <v>56.7</v>
      </c>
      <c r="F255" s="75">
        <v>53.5</v>
      </c>
      <c r="G255" s="76">
        <v>56</v>
      </c>
      <c r="H255" s="74">
        <v>59.5</v>
      </c>
      <c r="I255" s="76">
        <v>56.5</v>
      </c>
      <c r="J255" s="74">
        <v>62.8</v>
      </c>
      <c r="K255" s="76">
        <v>52</v>
      </c>
      <c r="L255" s="75">
        <v>60.5</v>
      </c>
      <c r="X255" s="15">
        <v>43313</v>
      </c>
      <c r="Y255">
        <v>2901.5200199999999</v>
      </c>
      <c r="Z255" s="14">
        <f t="shared" si="49"/>
        <v>3.0263211466054526E-2</v>
      </c>
      <c r="AA255" s="14">
        <f t="shared" si="51"/>
        <v>0.17392031033689651</v>
      </c>
      <c r="AB255" s="80">
        <v>55.7</v>
      </c>
      <c r="AQ255" s="16">
        <v>43313</v>
      </c>
      <c r="AR255" s="75">
        <v>55.7</v>
      </c>
      <c r="AS255" s="17" t="str">
        <f t="shared" si="52"/>
        <v>-</v>
      </c>
      <c r="AT255" s="76">
        <v>56.5</v>
      </c>
      <c r="AU255" s="18" t="str">
        <f t="shared" si="53"/>
        <v>-</v>
      </c>
      <c r="AV255" s="17">
        <v>57</v>
      </c>
      <c r="AW255" s="18" t="str">
        <f t="shared" si="54"/>
        <v>-</v>
      </c>
      <c r="AX255" s="17">
        <v>56.1</v>
      </c>
      <c r="AY255" s="18" t="str">
        <f t="shared" si="55"/>
        <v>+</v>
      </c>
      <c r="AZ255" s="17">
        <v>53.5</v>
      </c>
      <c r="BA255" s="18" t="str">
        <f t="shared" si="56"/>
        <v>+</v>
      </c>
      <c r="BB255" s="17">
        <v>53</v>
      </c>
      <c r="BC255" s="18" t="str">
        <f t="shared" si="57"/>
        <v>-</v>
      </c>
      <c r="BD255" s="17">
        <v>58</v>
      </c>
      <c r="BE255" s="18" t="str">
        <f t="shared" si="58"/>
        <v>+</v>
      </c>
      <c r="BF255" s="17">
        <v>51.5</v>
      </c>
      <c r="BG255" s="18" t="str">
        <f t="shared" si="50"/>
        <v>-</v>
      </c>
      <c r="BH255" s="17">
        <v>63.4</v>
      </c>
      <c r="BI255" s="18" t="str">
        <f t="shared" si="59"/>
        <v>+</v>
      </c>
      <c r="BJ255" s="17">
        <v>52.5</v>
      </c>
      <c r="BK255" s="18" t="str">
        <f t="shared" si="60"/>
        <v>+</v>
      </c>
      <c r="BL255" s="17">
        <v>58</v>
      </c>
      <c r="BM255" s="18" t="str">
        <f t="shared" si="61"/>
        <v>-</v>
      </c>
    </row>
    <row r="256" spans="1:65" x14ac:dyDescent="0.25">
      <c r="A256" s="79">
        <v>43374</v>
      </c>
      <c r="B256" s="75">
        <v>60.8</v>
      </c>
      <c r="C256" s="76">
        <v>65.2</v>
      </c>
      <c r="D256" s="74">
        <v>61.6</v>
      </c>
      <c r="E256" s="76">
        <v>62.4</v>
      </c>
      <c r="F256" s="75">
        <v>54.5</v>
      </c>
      <c r="G256" s="76">
        <v>57</v>
      </c>
      <c r="H256" s="74">
        <v>59.5</v>
      </c>
      <c r="I256" s="76">
        <v>58.5</v>
      </c>
      <c r="J256" s="74">
        <v>64.2</v>
      </c>
      <c r="K256" s="76">
        <v>55</v>
      </c>
      <c r="L256" s="75">
        <v>61</v>
      </c>
      <c r="X256" s="15">
        <v>43344</v>
      </c>
      <c r="Y256">
        <v>2913.9799800000001</v>
      </c>
      <c r="Z256" s="14">
        <f t="shared" si="49"/>
        <v>4.2942871026614999E-3</v>
      </c>
      <c r="AA256" s="14">
        <f t="shared" si="51"/>
        <v>0.15663496135528834</v>
      </c>
      <c r="AB256" s="80">
        <v>58.8</v>
      </c>
      <c r="AQ256" s="16">
        <v>43344</v>
      </c>
      <c r="AR256" s="75">
        <v>58.8</v>
      </c>
      <c r="AS256" s="17" t="str">
        <f t="shared" si="52"/>
        <v>+</v>
      </c>
      <c r="AT256" s="76">
        <v>60.7</v>
      </c>
      <c r="AU256" s="18" t="str">
        <f t="shared" si="53"/>
        <v>+</v>
      </c>
      <c r="AV256" s="17">
        <v>60.4</v>
      </c>
      <c r="AW256" s="18" t="str">
        <f t="shared" si="54"/>
        <v>+</v>
      </c>
      <c r="AX256" s="17">
        <v>56.7</v>
      </c>
      <c r="AY256" s="18" t="str">
        <f t="shared" si="55"/>
        <v>+</v>
      </c>
      <c r="AZ256" s="17">
        <v>53.5</v>
      </c>
      <c r="BA256" s="18" t="str">
        <f t="shared" si="56"/>
        <v>+</v>
      </c>
      <c r="BB256" s="17">
        <v>56</v>
      </c>
      <c r="BC256" s="18" t="str">
        <f t="shared" si="57"/>
        <v>+</v>
      </c>
      <c r="BD256" s="17">
        <v>59.5</v>
      </c>
      <c r="BE256" s="18" t="str">
        <f t="shared" si="58"/>
        <v>+</v>
      </c>
      <c r="BF256" s="17">
        <v>56.5</v>
      </c>
      <c r="BG256" s="18" t="str">
        <f t="shared" si="50"/>
        <v>+</v>
      </c>
      <c r="BH256" s="17">
        <v>62.8</v>
      </c>
      <c r="BI256" s="18" t="str">
        <f t="shared" si="59"/>
        <v>-</v>
      </c>
      <c r="BJ256" s="17">
        <v>52</v>
      </c>
      <c r="BK256" s="18" t="str">
        <f t="shared" si="60"/>
        <v>-</v>
      </c>
      <c r="BL256" s="17">
        <v>60.5</v>
      </c>
      <c r="BM256" s="18" t="str">
        <f t="shared" si="61"/>
        <v>+</v>
      </c>
    </row>
    <row r="257" spans="1:65" x14ac:dyDescent="0.25">
      <c r="A257" s="79">
        <v>43405</v>
      </c>
      <c r="B257" s="75">
        <v>60</v>
      </c>
      <c r="C257" s="76">
        <v>62.6</v>
      </c>
      <c r="D257" s="74">
        <v>61.7</v>
      </c>
      <c r="E257" s="76">
        <v>58.3</v>
      </c>
      <c r="F257" s="75">
        <v>56</v>
      </c>
      <c r="G257" s="76">
        <v>57.5</v>
      </c>
      <c r="H257" s="74">
        <v>62</v>
      </c>
      <c r="I257" s="76">
        <v>53.5</v>
      </c>
      <c r="J257" s="74">
        <v>61.3</v>
      </c>
      <c r="K257" s="76">
        <v>51</v>
      </c>
      <c r="L257" s="75">
        <v>61</v>
      </c>
      <c r="X257" s="15">
        <v>43374</v>
      </c>
      <c r="Y257">
        <v>2711.73999</v>
      </c>
      <c r="Z257" s="14">
        <f t="shared" si="49"/>
        <v>-6.9403356024429527E-2</v>
      </c>
      <c r="AA257" s="14">
        <f t="shared" si="51"/>
        <v>5.299658266351135E-2</v>
      </c>
      <c r="AB257" s="80">
        <v>60.8</v>
      </c>
      <c r="AQ257" s="16">
        <v>43374</v>
      </c>
      <c r="AR257" s="75">
        <v>60.8</v>
      </c>
      <c r="AS257" s="17" t="str">
        <f t="shared" si="52"/>
        <v>+</v>
      </c>
      <c r="AT257" s="76">
        <v>65.2</v>
      </c>
      <c r="AU257" s="18" t="str">
        <f t="shared" si="53"/>
        <v>+</v>
      </c>
      <c r="AV257" s="17">
        <v>61.6</v>
      </c>
      <c r="AW257" s="18" t="str">
        <f t="shared" si="54"/>
        <v>+</v>
      </c>
      <c r="AX257" s="17">
        <v>62.4</v>
      </c>
      <c r="AY257" s="18" t="str">
        <f t="shared" si="55"/>
        <v>+</v>
      </c>
      <c r="AZ257" s="17">
        <v>54.5</v>
      </c>
      <c r="BA257" s="18" t="str">
        <f t="shared" si="56"/>
        <v>+</v>
      </c>
      <c r="BB257" s="17">
        <v>57</v>
      </c>
      <c r="BC257" s="18" t="str">
        <f t="shared" si="57"/>
        <v>+</v>
      </c>
      <c r="BD257" s="17">
        <v>59.5</v>
      </c>
      <c r="BE257" s="18" t="str">
        <f t="shared" si="58"/>
        <v>+</v>
      </c>
      <c r="BF257" s="17">
        <v>58.5</v>
      </c>
      <c r="BG257" s="18" t="str">
        <f t="shared" si="50"/>
        <v>+</v>
      </c>
      <c r="BH257" s="17">
        <v>64.2</v>
      </c>
      <c r="BI257" s="18" t="str">
        <f t="shared" si="59"/>
        <v>+</v>
      </c>
      <c r="BJ257" s="17">
        <v>55</v>
      </c>
      <c r="BK257" s="18" t="str">
        <f t="shared" si="60"/>
        <v>+</v>
      </c>
      <c r="BL257" s="17">
        <v>61</v>
      </c>
      <c r="BM257" s="18" t="str">
        <f t="shared" si="61"/>
        <v>+</v>
      </c>
    </row>
    <row r="258" spans="1:65" x14ac:dyDescent="0.25">
      <c r="A258" s="79">
        <v>43435</v>
      </c>
      <c r="B258" s="75">
        <v>60.4</v>
      </c>
      <c r="C258" s="76">
        <v>64.3</v>
      </c>
      <c r="D258" s="74">
        <v>62.7</v>
      </c>
      <c r="E258" s="76">
        <v>58</v>
      </c>
      <c r="F258" s="75">
        <v>57.5</v>
      </c>
      <c r="G258" s="76">
        <v>56.5</v>
      </c>
      <c r="H258" s="74">
        <v>60</v>
      </c>
      <c r="I258" s="76">
        <v>55.5</v>
      </c>
      <c r="J258" s="74">
        <v>64.3</v>
      </c>
      <c r="K258" s="76">
        <v>54.5</v>
      </c>
      <c r="L258" s="75">
        <v>57.5</v>
      </c>
      <c r="X258" s="15">
        <v>43405</v>
      </c>
      <c r="Y258">
        <v>2760.169922</v>
      </c>
      <c r="Z258" s="14">
        <f t="shared" si="49"/>
        <v>1.7859356788849069E-2</v>
      </c>
      <c r="AA258" s="14">
        <f t="shared" si="51"/>
        <v>6.7830050614721096E-2</v>
      </c>
      <c r="AB258" s="80">
        <v>60</v>
      </c>
      <c r="AQ258" s="16">
        <v>43405</v>
      </c>
      <c r="AR258" s="75">
        <v>60</v>
      </c>
      <c r="AS258" s="17" t="str">
        <f t="shared" si="52"/>
        <v>-</v>
      </c>
      <c r="AT258" s="76">
        <v>62.6</v>
      </c>
      <c r="AU258" s="18" t="str">
        <f t="shared" si="53"/>
        <v>-</v>
      </c>
      <c r="AV258" s="17">
        <v>61.7</v>
      </c>
      <c r="AW258" s="18" t="str">
        <f t="shared" si="54"/>
        <v>+</v>
      </c>
      <c r="AX258" s="17">
        <v>58.3</v>
      </c>
      <c r="AY258" s="18" t="str">
        <f t="shared" si="55"/>
        <v>-</v>
      </c>
      <c r="AZ258" s="17">
        <v>56</v>
      </c>
      <c r="BA258" s="18" t="str">
        <f t="shared" si="56"/>
        <v>+</v>
      </c>
      <c r="BB258" s="17">
        <v>57.5</v>
      </c>
      <c r="BC258" s="18" t="str">
        <f t="shared" si="57"/>
        <v>+</v>
      </c>
      <c r="BD258" s="17">
        <v>62</v>
      </c>
      <c r="BE258" s="18" t="str">
        <f t="shared" si="58"/>
        <v>+</v>
      </c>
      <c r="BF258" s="17">
        <v>53.5</v>
      </c>
      <c r="BG258" s="18" t="str">
        <f t="shared" si="50"/>
        <v>-</v>
      </c>
      <c r="BH258" s="17">
        <v>61.3</v>
      </c>
      <c r="BI258" s="18" t="str">
        <f t="shared" si="59"/>
        <v>-</v>
      </c>
      <c r="BJ258" s="17">
        <v>51</v>
      </c>
      <c r="BK258" s="18" t="str">
        <f t="shared" si="60"/>
        <v>-</v>
      </c>
      <c r="BL258" s="17">
        <v>61</v>
      </c>
      <c r="BM258" s="18" t="str">
        <f t="shared" si="61"/>
        <v>+</v>
      </c>
    </row>
    <row r="259" spans="1:65" x14ac:dyDescent="0.25">
      <c r="A259" s="79">
        <v>43466</v>
      </c>
      <c r="B259" s="75">
        <v>58</v>
      </c>
      <c r="C259" s="76">
        <v>61.2</v>
      </c>
      <c r="D259" s="74">
        <v>62.7</v>
      </c>
      <c r="E259" s="76">
        <v>56.6</v>
      </c>
      <c r="F259" s="75">
        <v>51.5</v>
      </c>
      <c r="G259" s="76">
        <v>51.5</v>
      </c>
      <c r="H259" s="74">
        <v>59</v>
      </c>
      <c r="I259" s="76">
        <v>50.5</v>
      </c>
      <c r="J259" s="74">
        <v>58</v>
      </c>
      <c r="K259" s="76">
        <v>53.5</v>
      </c>
      <c r="L259" s="75">
        <v>59.5</v>
      </c>
      <c r="X259" s="15">
        <v>43435</v>
      </c>
      <c r="Y259">
        <v>2506.8500979999999</v>
      </c>
      <c r="Z259" s="14">
        <f t="shared" si="49"/>
        <v>-9.1776894596563949E-2</v>
      </c>
      <c r="AA259" s="14">
        <f t="shared" si="51"/>
        <v>-6.2372598219685021E-2</v>
      </c>
      <c r="AB259" s="80">
        <v>60.4</v>
      </c>
      <c r="AQ259" s="16">
        <v>43435</v>
      </c>
      <c r="AR259" s="75">
        <v>60.4</v>
      </c>
      <c r="AS259" s="17" t="str">
        <f t="shared" si="52"/>
        <v>+</v>
      </c>
      <c r="AT259" s="76">
        <v>64.3</v>
      </c>
      <c r="AU259" s="18" t="str">
        <f t="shared" si="53"/>
        <v>+</v>
      </c>
      <c r="AV259" s="17">
        <v>62.7</v>
      </c>
      <c r="AW259" s="18" t="str">
        <f t="shared" si="54"/>
        <v>+</v>
      </c>
      <c r="AX259" s="17">
        <v>58</v>
      </c>
      <c r="AY259" s="18" t="str">
        <f t="shared" si="55"/>
        <v>-</v>
      </c>
      <c r="AZ259" s="17">
        <v>57.5</v>
      </c>
      <c r="BA259" s="18" t="str">
        <f t="shared" si="56"/>
        <v>+</v>
      </c>
      <c r="BB259" s="17">
        <v>56.5</v>
      </c>
      <c r="BC259" s="18" t="str">
        <f t="shared" si="57"/>
        <v>-</v>
      </c>
      <c r="BD259" s="17">
        <v>60</v>
      </c>
      <c r="BE259" s="18" t="str">
        <f t="shared" si="58"/>
        <v>-</v>
      </c>
      <c r="BF259" s="17">
        <v>55.5</v>
      </c>
      <c r="BG259" s="18" t="str">
        <f t="shared" si="50"/>
        <v>+</v>
      </c>
      <c r="BH259" s="17">
        <v>64.3</v>
      </c>
      <c r="BI259" s="18" t="str">
        <f t="shared" si="59"/>
        <v>+</v>
      </c>
      <c r="BJ259" s="17">
        <v>54.5</v>
      </c>
      <c r="BK259" s="18" t="str">
        <f t="shared" si="60"/>
        <v>+</v>
      </c>
      <c r="BL259" s="17">
        <v>57.5</v>
      </c>
      <c r="BM259" s="18" t="str">
        <f t="shared" si="61"/>
        <v>-</v>
      </c>
    </row>
    <row r="260" spans="1:65" x14ac:dyDescent="0.25">
      <c r="A260" s="79">
        <v>43497</v>
      </c>
      <c r="B260" s="75">
        <v>56.7</v>
      </c>
      <c r="C260" s="76">
        <v>59.7</v>
      </c>
      <c r="D260" s="74">
        <v>57.7</v>
      </c>
      <c r="E260" s="76">
        <v>57.8</v>
      </c>
      <c r="F260" s="75">
        <v>49</v>
      </c>
      <c r="G260" s="76">
        <v>51.5</v>
      </c>
      <c r="H260" s="74">
        <v>60.5</v>
      </c>
      <c r="I260" s="76">
        <v>52.5</v>
      </c>
      <c r="J260" s="74">
        <v>59.4</v>
      </c>
      <c r="K260" s="76">
        <v>52</v>
      </c>
      <c r="L260" s="75">
        <v>50.5</v>
      </c>
      <c r="X260" s="15">
        <v>43466</v>
      </c>
      <c r="Y260">
        <v>2704.1000979999999</v>
      </c>
      <c r="Z260" s="14">
        <f t="shared" si="49"/>
        <v>7.8684401655036665E-2</v>
      </c>
      <c r="AA260" s="14">
        <f t="shared" si="51"/>
        <v>-4.2393064157577612E-2</v>
      </c>
      <c r="AB260" s="80">
        <v>58</v>
      </c>
      <c r="AQ260" s="16">
        <v>43466</v>
      </c>
      <c r="AR260" s="75">
        <v>58</v>
      </c>
      <c r="AS260" s="17" t="str">
        <f t="shared" si="52"/>
        <v>-</v>
      </c>
      <c r="AT260" s="76">
        <v>61.2</v>
      </c>
      <c r="AU260" s="18" t="str">
        <f t="shared" si="53"/>
        <v>-</v>
      </c>
      <c r="AV260" s="17">
        <v>62.7</v>
      </c>
      <c r="AW260" s="18" t="str">
        <f t="shared" si="54"/>
        <v>+</v>
      </c>
      <c r="AX260" s="17">
        <v>56.6</v>
      </c>
      <c r="AY260" s="18" t="str">
        <f t="shared" si="55"/>
        <v>-</v>
      </c>
      <c r="AZ260" s="17">
        <v>51.5</v>
      </c>
      <c r="BA260" s="18" t="str">
        <f t="shared" si="56"/>
        <v>-</v>
      </c>
      <c r="BB260" s="17">
        <v>51.5</v>
      </c>
      <c r="BC260" s="18" t="str">
        <f t="shared" si="57"/>
        <v>-</v>
      </c>
      <c r="BD260" s="17">
        <v>59</v>
      </c>
      <c r="BE260" s="18" t="str">
        <f t="shared" si="58"/>
        <v>-</v>
      </c>
      <c r="BF260" s="17">
        <v>50.5</v>
      </c>
      <c r="BG260" s="18" t="str">
        <f t="shared" si="50"/>
        <v>-</v>
      </c>
      <c r="BH260" s="17">
        <v>58</v>
      </c>
      <c r="BI260" s="18" t="str">
        <f t="shared" si="59"/>
        <v>-</v>
      </c>
      <c r="BJ260" s="17">
        <v>53.5</v>
      </c>
      <c r="BK260" s="18" t="str">
        <f t="shared" si="60"/>
        <v>-</v>
      </c>
      <c r="BL260" s="17">
        <v>59.5</v>
      </c>
      <c r="BM260" s="18" t="str">
        <f t="shared" si="61"/>
        <v>+</v>
      </c>
    </row>
    <row r="261" spans="1:65" x14ac:dyDescent="0.25">
      <c r="A261" s="79">
        <v>43525</v>
      </c>
      <c r="B261" s="75">
        <v>59.7</v>
      </c>
      <c r="C261" s="76">
        <v>64.7</v>
      </c>
      <c r="D261" s="74">
        <v>65.2</v>
      </c>
      <c r="E261" s="76">
        <v>55.2</v>
      </c>
      <c r="F261" s="75">
        <v>51</v>
      </c>
      <c r="G261" s="76">
        <v>53.5</v>
      </c>
      <c r="H261" s="74">
        <v>59</v>
      </c>
      <c r="I261" s="76">
        <v>55.5</v>
      </c>
      <c r="J261" s="74">
        <v>54.4</v>
      </c>
      <c r="K261" s="76">
        <v>48.5</v>
      </c>
      <c r="L261" s="75">
        <v>55</v>
      </c>
      <c r="X261" s="15">
        <v>43497</v>
      </c>
      <c r="Y261">
        <v>2784.48999</v>
      </c>
      <c r="Z261" s="14">
        <f t="shared" si="49"/>
        <v>2.9728889126352211E-2</v>
      </c>
      <c r="AA261" s="14">
        <f t="shared" si="51"/>
        <v>2.603696987988062E-2</v>
      </c>
      <c r="AB261" s="80">
        <v>56.7</v>
      </c>
      <c r="AQ261" s="16">
        <v>43497</v>
      </c>
      <c r="AR261" s="75">
        <v>56.7</v>
      </c>
      <c r="AS261" s="17" t="str">
        <f t="shared" si="52"/>
        <v>-</v>
      </c>
      <c r="AT261" s="76">
        <v>59.7</v>
      </c>
      <c r="AU261" s="18" t="str">
        <f t="shared" si="53"/>
        <v>-</v>
      </c>
      <c r="AV261" s="17">
        <v>57.7</v>
      </c>
      <c r="AW261" s="18" t="str">
        <f t="shared" si="54"/>
        <v>-</v>
      </c>
      <c r="AX261" s="17">
        <v>57.8</v>
      </c>
      <c r="AY261" s="18" t="str">
        <f t="shared" si="55"/>
        <v>+</v>
      </c>
      <c r="AZ261" s="17">
        <v>49</v>
      </c>
      <c r="BA261" s="18" t="str">
        <f t="shared" si="56"/>
        <v>-</v>
      </c>
      <c r="BB261" s="17">
        <v>51.5</v>
      </c>
      <c r="BC261" s="18" t="str">
        <f t="shared" si="57"/>
        <v>+</v>
      </c>
      <c r="BD261" s="17">
        <v>60.5</v>
      </c>
      <c r="BE261" s="18" t="str">
        <f t="shared" si="58"/>
        <v>+</v>
      </c>
      <c r="BF261" s="17">
        <v>52.5</v>
      </c>
      <c r="BG261" s="18" t="str">
        <f t="shared" si="50"/>
        <v>+</v>
      </c>
      <c r="BH261" s="17">
        <v>59.4</v>
      </c>
      <c r="BI261" s="18" t="str">
        <f t="shared" si="59"/>
        <v>+</v>
      </c>
      <c r="BJ261" s="17">
        <v>52</v>
      </c>
      <c r="BK261" s="18" t="str">
        <f t="shared" si="60"/>
        <v>-</v>
      </c>
      <c r="BL261" s="17">
        <v>50.5</v>
      </c>
      <c r="BM261" s="18" t="str">
        <f t="shared" si="61"/>
        <v>-</v>
      </c>
    </row>
    <row r="262" spans="1:65" x14ac:dyDescent="0.25">
      <c r="A262" s="72">
        <v>43556</v>
      </c>
      <c r="B262" s="75">
        <v>56.1</v>
      </c>
      <c r="C262" s="76">
        <v>57.4</v>
      </c>
      <c r="D262" s="74">
        <v>59</v>
      </c>
      <c r="E262" s="76">
        <v>55.9</v>
      </c>
      <c r="F262" s="75">
        <v>50</v>
      </c>
      <c r="G262" s="76">
        <v>52</v>
      </c>
      <c r="H262" s="74">
        <v>62.5</v>
      </c>
      <c r="I262" s="76">
        <v>56.5</v>
      </c>
      <c r="J262" s="74">
        <v>58.7</v>
      </c>
      <c r="K262" s="76">
        <v>51.5</v>
      </c>
      <c r="L262" s="75">
        <v>52.5</v>
      </c>
      <c r="X262" s="15">
        <v>43525</v>
      </c>
      <c r="Y262">
        <v>2834.3999020000001</v>
      </c>
      <c r="Z262" s="14">
        <f t="shared" si="49"/>
        <v>1.7924256211817115E-2</v>
      </c>
      <c r="AA262" s="14">
        <f t="shared" si="51"/>
        <v>7.3282583552366415E-2</v>
      </c>
      <c r="AB262" s="80">
        <v>59.7</v>
      </c>
      <c r="AQ262" s="16">
        <v>43525</v>
      </c>
      <c r="AR262" s="75">
        <v>59.7</v>
      </c>
      <c r="AS262" s="17" t="str">
        <f t="shared" si="52"/>
        <v>+</v>
      </c>
      <c r="AT262" s="76">
        <v>64.7</v>
      </c>
      <c r="AU262" s="18" t="str">
        <f t="shared" si="53"/>
        <v>+</v>
      </c>
      <c r="AV262" s="17">
        <v>65.2</v>
      </c>
      <c r="AW262" s="18" t="str">
        <f t="shared" si="54"/>
        <v>+</v>
      </c>
      <c r="AX262" s="17">
        <v>55.2</v>
      </c>
      <c r="AY262" s="18" t="str">
        <f t="shared" si="55"/>
        <v>-</v>
      </c>
      <c r="AZ262" s="17">
        <v>51</v>
      </c>
      <c r="BA262" s="18" t="str">
        <f t="shared" si="56"/>
        <v>+</v>
      </c>
      <c r="BB262" s="17">
        <v>53.5</v>
      </c>
      <c r="BC262" s="18" t="str">
        <f t="shared" si="57"/>
        <v>+</v>
      </c>
      <c r="BD262" s="17">
        <v>59</v>
      </c>
      <c r="BE262" s="18" t="str">
        <f t="shared" si="58"/>
        <v>-</v>
      </c>
      <c r="BF262" s="17">
        <v>55.5</v>
      </c>
      <c r="BG262" s="18" t="str">
        <f t="shared" si="50"/>
        <v>+</v>
      </c>
      <c r="BH262" s="17">
        <v>54.4</v>
      </c>
      <c r="BI262" s="18" t="str">
        <f t="shared" si="59"/>
        <v>-</v>
      </c>
      <c r="BJ262" s="17">
        <v>48.5</v>
      </c>
      <c r="BK262" s="18" t="str">
        <f t="shared" si="60"/>
        <v>-</v>
      </c>
      <c r="BL262" s="17">
        <v>55</v>
      </c>
      <c r="BM262" s="18" t="str">
        <f t="shared" si="61"/>
        <v>+</v>
      </c>
    </row>
    <row r="263" spans="1:65" x14ac:dyDescent="0.25">
      <c r="X263" s="15">
        <v>43556</v>
      </c>
      <c r="Y263">
        <v>2907.0600589999999</v>
      </c>
      <c r="Z263" s="14">
        <f t="shared" si="49"/>
        <v>2.5635111315354467E-2</v>
      </c>
      <c r="AA263" s="14">
        <f t="shared" si="51"/>
        <v>9.7811599179483621E-2</v>
      </c>
      <c r="AB263" s="80">
        <v>56.1</v>
      </c>
      <c r="AQ263" s="16">
        <v>43556</v>
      </c>
      <c r="AR263" s="75">
        <v>56.1</v>
      </c>
      <c r="AS263" s="17" t="str">
        <f t="shared" si="52"/>
        <v>-</v>
      </c>
      <c r="AT263" s="76">
        <v>57.4</v>
      </c>
      <c r="AU263" s="18" t="str">
        <f t="shared" si="53"/>
        <v>-</v>
      </c>
      <c r="AV263" s="17">
        <v>59</v>
      </c>
      <c r="AW263" s="18" t="str">
        <f t="shared" si="54"/>
        <v>-</v>
      </c>
      <c r="AX263" s="17">
        <v>55.9</v>
      </c>
      <c r="AY263" s="18" t="str">
        <f t="shared" si="55"/>
        <v>+</v>
      </c>
      <c r="AZ263" s="17">
        <v>50</v>
      </c>
      <c r="BA263" s="18" t="str">
        <f t="shared" si="56"/>
        <v>-</v>
      </c>
      <c r="BB263" s="17">
        <v>52</v>
      </c>
      <c r="BC263" s="18" t="str">
        <f t="shared" si="57"/>
        <v>-</v>
      </c>
      <c r="BD263" s="17">
        <v>62.5</v>
      </c>
      <c r="BE263" s="18" t="str">
        <f t="shared" si="58"/>
        <v>+</v>
      </c>
      <c r="BF263" s="17">
        <v>56.5</v>
      </c>
      <c r="BG263" s="18" t="str">
        <f t="shared" si="50"/>
        <v>+</v>
      </c>
      <c r="BH263" s="17">
        <v>58.7</v>
      </c>
      <c r="BI263" s="18" t="str">
        <f t="shared" si="59"/>
        <v>+</v>
      </c>
      <c r="BJ263" s="17">
        <v>51.5</v>
      </c>
      <c r="BK263" s="18" t="str">
        <f t="shared" si="60"/>
        <v>+</v>
      </c>
      <c r="BL263" s="17">
        <v>52.5</v>
      </c>
      <c r="BM263" s="18" t="str">
        <f t="shared" si="61"/>
        <v>-</v>
      </c>
    </row>
    <row r="264" spans="1:65" x14ac:dyDescent="0.25">
      <c r="A264" s="72"/>
    </row>
    <row r="265" spans="1:65" x14ac:dyDescent="0.25">
      <c r="A265" s="72"/>
    </row>
    <row r="266" spans="1:65" x14ac:dyDescent="0.25">
      <c r="A266" s="72"/>
    </row>
    <row r="267" spans="1:65" x14ac:dyDescent="0.25">
      <c r="A267" s="72"/>
    </row>
    <row r="268" spans="1:65" x14ac:dyDescent="0.25">
      <c r="A268" s="72"/>
    </row>
    <row r="269" spans="1:65" x14ac:dyDescent="0.25">
      <c r="A269" s="72"/>
    </row>
    <row r="270" spans="1:65" x14ac:dyDescent="0.25">
      <c r="A270" s="72"/>
    </row>
    <row r="271" spans="1:65" x14ac:dyDescent="0.25">
      <c r="A271" s="72"/>
    </row>
    <row r="272" spans="1:65" x14ac:dyDescent="0.25">
      <c r="A272" s="72"/>
    </row>
    <row r="273" spans="1:1" x14ac:dyDescent="0.25">
      <c r="A273" s="72"/>
    </row>
    <row r="274" spans="1:1" x14ac:dyDescent="0.25">
      <c r="A274" s="72"/>
    </row>
    <row r="275" spans="1:1" x14ac:dyDescent="0.25">
      <c r="A275" s="72"/>
    </row>
    <row r="276" spans="1:1" x14ac:dyDescent="0.25">
      <c r="A276" s="72"/>
    </row>
    <row r="277" spans="1:1" x14ac:dyDescent="0.25">
      <c r="A277" s="72"/>
    </row>
    <row r="278" spans="1:1" x14ac:dyDescent="0.25">
      <c r="A278" s="72"/>
    </row>
    <row r="279" spans="1:1" x14ac:dyDescent="0.25">
      <c r="A279" s="72"/>
    </row>
    <row r="280" spans="1:1" x14ac:dyDescent="0.25">
      <c r="A280" s="72"/>
    </row>
    <row r="281" spans="1:1" x14ac:dyDescent="0.25">
      <c r="A281" s="72"/>
    </row>
    <row r="282" spans="1:1" x14ac:dyDescent="0.25">
      <c r="A282" s="72"/>
    </row>
    <row r="283" spans="1:1" x14ac:dyDescent="0.25">
      <c r="A283" s="72"/>
    </row>
    <row r="284" spans="1:1" x14ac:dyDescent="0.25">
      <c r="A284" s="72"/>
    </row>
    <row r="285" spans="1:1" x14ac:dyDescent="0.25">
      <c r="A285" s="72"/>
    </row>
    <row r="286" spans="1:1" x14ac:dyDescent="0.25">
      <c r="A286" s="72"/>
    </row>
    <row r="287" spans="1:1" x14ac:dyDescent="0.25">
      <c r="A287" s="72"/>
    </row>
    <row r="288" spans="1:1" x14ac:dyDescent="0.25">
      <c r="A288" s="72"/>
    </row>
    <row r="289" spans="1:1" x14ac:dyDescent="0.25">
      <c r="A289" s="72"/>
    </row>
    <row r="290" spans="1:1" x14ac:dyDescent="0.25">
      <c r="A290" s="72"/>
    </row>
    <row r="291" spans="1:1" x14ac:dyDescent="0.25">
      <c r="A291" s="72"/>
    </row>
    <row r="292" spans="1:1" x14ac:dyDescent="0.25">
      <c r="A292" s="72"/>
    </row>
    <row r="293" spans="1:1" x14ac:dyDescent="0.25">
      <c r="A293" s="72"/>
    </row>
    <row r="294" spans="1:1" x14ac:dyDescent="0.25">
      <c r="A294" s="72"/>
    </row>
    <row r="295" spans="1:1" x14ac:dyDescent="0.25">
      <c r="A295" s="72"/>
    </row>
    <row r="296" spans="1:1" x14ac:dyDescent="0.25">
      <c r="A296" s="72"/>
    </row>
    <row r="297" spans="1:1" x14ac:dyDescent="0.25">
      <c r="A297" s="72"/>
    </row>
    <row r="298" spans="1:1" x14ac:dyDescent="0.25">
      <c r="A298" s="72"/>
    </row>
    <row r="299" spans="1:1" x14ac:dyDescent="0.25">
      <c r="A299" s="72"/>
    </row>
    <row r="300" spans="1:1" x14ac:dyDescent="0.25">
      <c r="A300" s="72"/>
    </row>
    <row r="301" spans="1:1" x14ac:dyDescent="0.25">
      <c r="A301" s="72"/>
    </row>
    <row r="302" spans="1:1" x14ac:dyDescent="0.25">
      <c r="A302" s="72"/>
    </row>
    <row r="303" spans="1:1" x14ac:dyDescent="0.25">
      <c r="A303" s="72"/>
    </row>
    <row r="304" spans="1:1" x14ac:dyDescent="0.25">
      <c r="A304" s="72"/>
    </row>
    <row r="305" spans="1:1" x14ac:dyDescent="0.25">
      <c r="A305" s="72"/>
    </row>
    <row r="306" spans="1:1" x14ac:dyDescent="0.25">
      <c r="A306" s="72"/>
    </row>
    <row r="307" spans="1:1" x14ac:dyDescent="0.25">
      <c r="A307" s="72"/>
    </row>
    <row r="308" spans="1:1" x14ac:dyDescent="0.25">
      <c r="A308" s="72"/>
    </row>
    <row r="309" spans="1:1" x14ac:dyDescent="0.25">
      <c r="A309" s="72"/>
    </row>
    <row r="310" spans="1:1" x14ac:dyDescent="0.25">
      <c r="A310" s="72"/>
    </row>
    <row r="311" spans="1:1" x14ac:dyDescent="0.25">
      <c r="A311" s="72"/>
    </row>
    <row r="312" spans="1:1" x14ac:dyDescent="0.25">
      <c r="A312" s="72"/>
    </row>
    <row r="313" spans="1:1" x14ac:dyDescent="0.25">
      <c r="A313" s="72"/>
    </row>
    <row r="314" spans="1:1" x14ac:dyDescent="0.25">
      <c r="A314" s="72"/>
    </row>
    <row r="315" spans="1:1" x14ac:dyDescent="0.25">
      <c r="A315" s="72"/>
    </row>
    <row r="316" spans="1:1" x14ac:dyDescent="0.25">
      <c r="A316" s="72"/>
    </row>
    <row r="317" spans="1:1" x14ac:dyDescent="0.25">
      <c r="A317" s="72"/>
    </row>
    <row r="318" spans="1:1" x14ac:dyDescent="0.25">
      <c r="A318" s="72"/>
    </row>
    <row r="319" spans="1:1" x14ac:dyDescent="0.25">
      <c r="A319" s="72"/>
    </row>
    <row r="320" spans="1:1" x14ac:dyDescent="0.25">
      <c r="A320" s="72"/>
    </row>
    <row r="321" spans="1:1" x14ac:dyDescent="0.25">
      <c r="A321" s="72"/>
    </row>
    <row r="322" spans="1:1" x14ac:dyDescent="0.25">
      <c r="A322" s="72"/>
    </row>
    <row r="323" spans="1:1" x14ac:dyDescent="0.25">
      <c r="A323" s="72"/>
    </row>
    <row r="324" spans="1:1" x14ac:dyDescent="0.25">
      <c r="A324" s="72"/>
    </row>
    <row r="325" spans="1:1" x14ac:dyDescent="0.25">
      <c r="A325" s="72"/>
    </row>
    <row r="326" spans="1:1" x14ac:dyDescent="0.25">
      <c r="A326" s="72"/>
    </row>
    <row r="327" spans="1:1" x14ac:dyDescent="0.25">
      <c r="A327" s="72"/>
    </row>
    <row r="328" spans="1:1" x14ac:dyDescent="0.25">
      <c r="A328" s="72"/>
    </row>
    <row r="329" spans="1:1" x14ac:dyDescent="0.25">
      <c r="A329" s="72"/>
    </row>
    <row r="330" spans="1:1" x14ac:dyDescent="0.25">
      <c r="A330" s="72"/>
    </row>
    <row r="331" spans="1:1" x14ac:dyDescent="0.25">
      <c r="A331" s="72"/>
    </row>
    <row r="332" spans="1:1" x14ac:dyDescent="0.25">
      <c r="A332" s="72"/>
    </row>
    <row r="333" spans="1:1" x14ac:dyDescent="0.25">
      <c r="A333" s="72"/>
    </row>
    <row r="334" spans="1:1" x14ac:dyDescent="0.25">
      <c r="A334" s="72"/>
    </row>
    <row r="335" spans="1:1" x14ac:dyDescent="0.25">
      <c r="A335" s="72"/>
    </row>
    <row r="336" spans="1:1" x14ac:dyDescent="0.25">
      <c r="A336" s="72"/>
    </row>
    <row r="337" spans="1:1" x14ac:dyDescent="0.25">
      <c r="A337" s="72"/>
    </row>
    <row r="338" spans="1:1" x14ac:dyDescent="0.25">
      <c r="A338" s="72"/>
    </row>
    <row r="339" spans="1:1" x14ac:dyDescent="0.25">
      <c r="A339" s="72"/>
    </row>
    <row r="340" spans="1:1" x14ac:dyDescent="0.25">
      <c r="A340" s="72"/>
    </row>
    <row r="341" spans="1:1" x14ac:dyDescent="0.25">
      <c r="A341" s="72"/>
    </row>
    <row r="342" spans="1:1" x14ac:dyDescent="0.25">
      <c r="A342" s="72"/>
    </row>
    <row r="343" spans="1:1" x14ac:dyDescent="0.25">
      <c r="A343" s="72"/>
    </row>
    <row r="344" spans="1:1" x14ac:dyDescent="0.25">
      <c r="A344" s="72"/>
    </row>
    <row r="345" spans="1:1" x14ac:dyDescent="0.25">
      <c r="A345" s="72"/>
    </row>
    <row r="346" spans="1:1" x14ac:dyDescent="0.25">
      <c r="A346" s="72"/>
    </row>
    <row r="347" spans="1:1" x14ac:dyDescent="0.25">
      <c r="A347" s="72"/>
    </row>
    <row r="348" spans="1:1" x14ac:dyDescent="0.25">
      <c r="A348" s="72"/>
    </row>
    <row r="349" spans="1:1" x14ac:dyDescent="0.25">
      <c r="A349" s="72"/>
    </row>
    <row r="350" spans="1:1" x14ac:dyDescent="0.25">
      <c r="A350" s="72"/>
    </row>
    <row r="351" spans="1:1" x14ac:dyDescent="0.25">
      <c r="A351" s="72"/>
    </row>
    <row r="352" spans="1:1" x14ac:dyDescent="0.25">
      <c r="A352" s="72"/>
    </row>
    <row r="353" spans="1:1" x14ac:dyDescent="0.25">
      <c r="A353" s="72"/>
    </row>
    <row r="354" spans="1:1" x14ac:dyDescent="0.25">
      <c r="A354" s="72"/>
    </row>
    <row r="355" spans="1:1" x14ac:dyDescent="0.25">
      <c r="A355" s="72"/>
    </row>
    <row r="356" spans="1:1" x14ac:dyDescent="0.25">
      <c r="A356" s="72"/>
    </row>
    <row r="357" spans="1:1" x14ac:dyDescent="0.25">
      <c r="A357" s="72"/>
    </row>
    <row r="358" spans="1:1" x14ac:dyDescent="0.25">
      <c r="A358" s="72"/>
    </row>
    <row r="359" spans="1:1" x14ac:dyDescent="0.25">
      <c r="A359" s="72"/>
    </row>
    <row r="360" spans="1:1" x14ac:dyDescent="0.25">
      <c r="A360" s="72"/>
    </row>
    <row r="361" spans="1:1" x14ac:dyDescent="0.25">
      <c r="A361" s="72"/>
    </row>
    <row r="362" spans="1:1" x14ac:dyDescent="0.25">
      <c r="A362" s="72"/>
    </row>
    <row r="363" spans="1:1" x14ac:dyDescent="0.25">
      <c r="A363" s="72"/>
    </row>
    <row r="364" spans="1:1" x14ac:dyDescent="0.25">
      <c r="A364" s="72"/>
    </row>
    <row r="365" spans="1:1" x14ac:dyDescent="0.25">
      <c r="A365" s="72"/>
    </row>
    <row r="366" spans="1:1" x14ac:dyDescent="0.25">
      <c r="A366" s="72"/>
    </row>
    <row r="367" spans="1:1" x14ac:dyDescent="0.25">
      <c r="A367" s="72"/>
    </row>
    <row r="368" spans="1:1" x14ac:dyDescent="0.25">
      <c r="A368" s="72"/>
    </row>
    <row r="369" spans="1:1" x14ac:dyDescent="0.25">
      <c r="A369" s="72"/>
    </row>
    <row r="370" spans="1:1" x14ac:dyDescent="0.25">
      <c r="A370" s="72"/>
    </row>
    <row r="371" spans="1:1" x14ac:dyDescent="0.25">
      <c r="A371" s="72"/>
    </row>
    <row r="372" spans="1:1" x14ac:dyDescent="0.25">
      <c r="A372" s="72"/>
    </row>
    <row r="373" spans="1:1" x14ac:dyDescent="0.25">
      <c r="A373" s="72"/>
    </row>
    <row r="374" spans="1:1" x14ac:dyDescent="0.25">
      <c r="A374" s="72"/>
    </row>
    <row r="375" spans="1:1" x14ac:dyDescent="0.25">
      <c r="A375" s="72"/>
    </row>
    <row r="376" spans="1:1" x14ac:dyDescent="0.25">
      <c r="A376" s="72"/>
    </row>
    <row r="377" spans="1:1" x14ac:dyDescent="0.25">
      <c r="A377" s="72"/>
    </row>
    <row r="378" spans="1:1" x14ac:dyDescent="0.25">
      <c r="A378" s="72"/>
    </row>
    <row r="379" spans="1:1" x14ac:dyDescent="0.25">
      <c r="A379" s="72"/>
    </row>
    <row r="380" spans="1:1" x14ac:dyDescent="0.25">
      <c r="A380" s="72"/>
    </row>
    <row r="381" spans="1:1" x14ac:dyDescent="0.25">
      <c r="A381" s="72"/>
    </row>
    <row r="382" spans="1:1" x14ac:dyDescent="0.25">
      <c r="A382" s="72"/>
    </row>
    <row r="383" spans="1:1" x14ac:dyDescent="0.25">
      <c r="A383" s="72"/>
    </row>
    <row r="384" spans="1:1" x14ac:dyDescent="0.25">
      <c r="A384" s="72"/>
    </row>
    <row r="385" spans="1:1" x14ac:dyDescent="0.25">
      <c r="A385" s="72"/>
    </row>
    <row r="386" spans="1:1" x14ac:dyDescent="0.25">
      <c r="A386" s="72"/>
    </row>
    <row r="387" spans="1:1" x14ac:dyDescent="0.25">
      <c r="A387" s="72"/>
    </row>
    <row r="388" spans="1:1" x14ac:dyDescent="0.25">
      <c r="A388" s="72"/>
    </row>
    <row r="389" spans="1:1" x14ac:dyDescent="0.25">
      <c r="A389" s="72"/>
    </row>
    <row r="390" spans="1:1" x14ac:dyDescent="0.25">
      <c r="A390" s="72"/>
    </row>
    <row r="391" spans="1:1" x14ac:dyDescent="0.25">
      <c r="A391" s="72"/>
    </row>
    <row r="392" spans="1:1" x14ac:dyDescent="0.25">
      <c r="A392" s="72"/>
    </row>
    <row r="393" spans="1:1" x14ac:dyDescent="0.25">
      <c r="A393" s="72"/>
    </row>
    <row r="394" spans="1:1" x14ac:dyDescent="0.25">
      <c r="A394" s="72"/>
    </row>
    <row r="395" spans="1:1" x14ac:dyDescent="0.25">
      <c r="A395" s="72"/>
    </row>
    <row r="396" spans="1:1" x14ac:dyDescent="0.25">
      <c r="A396" s="72"/>
    </row>
    <row r="397" spans="1:1" x14ac:dyDescent="0.25">
      <c r="A397" s="72"/>
    </row>
    <row r="398" spans="1:1" x14ac:dyDescent="0.25">
      <c r="A398" s="72"/>
    </row>
    <row r="399" spans="1:1" x14ac:dyDescent="0.25">
      <c r="A399" s="72"/>
    </row>
    <row r="400" spans="1:1" x14ac:dyDescent="0.25">
      <c r="A400" s="72"/>
    </row>
    <row r="401" spans="1:1" x14ac:dyDescent="0.25">
      <c r="A401" s="72"/>
    </row>
    <row r="402" spans="1:1" x14ac:dyDescent="0.25">
      <c r="A402" s="72"/>
    </row>
    <row r="403" spans="1:1" x14ac:dyDescent="0.25">
      <c r="A403" s="72"/>
    </row>
    <row r="404" spans="1:1" x14ac:dyDescent="0.25">
      <c r="A404" s="72"/>
    </row>
    <row r="405" spans="1:1" x14ac:dyDescent="0.25">
      <c r="A405" s="72"/>
    </row>
    <row r="406" spans="1:1" x14ac:dyDescent="0.25">
      <c r="A406" s="72"/>
    </row>
    <row r="407" spans="1:1" x14ac:dyDescent="0.25">
      <c r="A407" s="72"/>
    </row>
    <row r="408" spans="1:1" x14ac:dyDescent="0.25">
      <c r="A408" s="72"/>
    </row>
    <row r="409" spans="1:1" x14ac:dyDescent="0.25">
      <c r="A409" s="72"/>
    </row>
    <row r="410" spans="1:1" x14ac:dyDescent="0.25">
      <c r="A410" s="72"/>
    </row>
    <row r="411" spans="1:1" x14ac:dyDescent="0.25">
      <c r="A411" s="72"/>
    </row>
    <row r="412" spans="1:1" x14ac:dyDescent="0.25">
      <c r="A412" s="72"/>
    </row>
    <row r="413" spans="1:1" x14ac:dyDescent="0.25">
      <c r="A413" s="72"/>
    </row>
    <row r="414" spans="1:1" x14ac:dyDescent="0.25">
      <c r="A414" s="72"/>
    </row>
    <row r="415" spans="1:1" x14ac:dyDescent="0.25">
      <c r="A415" s="72"/>
    </row>
    <row r="416" spans="1:1" x14ac:dyDescent="0.25">
      <c r="A416" s="72"/>
    </row>
    <row r="417" spans="1:1" x14ac:dyDescent="0.25">
      <c r="A417" s="72"/>
    </row>
    <row r="418" spans="1:1" x14ac:dyDescent="0.25">
      <c r="A418" s="72"/>
    </row>
    <row r="419" spans="1:1" x14ac:dyDescent="0.25">
      <c r="A419" s="72"/>
    </row>
    <row r="420" spans="1:1" x14ac:dyDescent="0.25">
      <c r="A420" s="72"/>
    </row>
    <row r="421" spans="1:1" x14ac:dyDescent="0.25">
      <c r="A421" s="72"/>
    </row>
    <row r="422" spans="1:1" x14ac:dyDescent="0.25">
      <c r="A422" s="72"/>
    </row>
    <row r="423" spans="1:1" x14ac:dyDescent="0.25">
      <c r="A423" s="72"/>
    </row>
    <row r="424" spans="1:1" x14ac:dyDescent="0.25">
      <c r="A424" s="72"/>
    </row>
    <row r="425" spans="1:1" x14ac:dyDescent="0.25">
      <c r="A425" s="72"/>
    </row>
    <row r="426" spans="1:1" x14ac:dyDescent="0.25">
      <c r="A426" s="72"/>
    </row>
    <row r="427" spans="1:1" x14ac:dyDescent="0.25">
      <c r="A427" s="72"/>
    </row>
    <row r="428" spans="1:1" x14ac:dyDescent="0.25">
      <c r="A428" s="72"/>
    </row>
    <row r="429" spans="1:1" x14ac:dyDescent="0.25">
      <c r="A429" s="72"/>
    </row>
    <row r="430" spans="1:1" x14ac:dyDescent="0.25">
      <c r="A430" s="72"/>
    </row>
    <row r="431" spans="1:1" x14ac:dyDescent="0.25">
      <c r="A431" s="72"/>
    </row>
    <row r="432" spans="1:1" x14ac:dyDescent="0.25">
      <c r="A432" s="72"/>
    </row>
    <row r="433" spans="1:1" x14ac:dyDescent="0.25">
      <c r="A433" s="72"/>
    </row>
    <row r="434" spans="1:1" x14ac:dyDescent="0.25">
      <c r="A434" s="72"/>
    </row>
    <row r="435" spans="1:1" x14ac:dyDescent="0.25">
      <c r="A435" s="72"/>
    </row>
    <row r="436" spans="1:1" x14ac:dyDescent="0.25">
      <c r="A436" s="72"/>
    </row>
    <row r="437" spans="1:1" x14ac:dyDescent="0.25">
      <c r="A437" s="72"/>
    </row>
    <row r="438" spans="1:1" x14ac:dyDescent="0.25">
      <c r="A438" s="72"/>
    </row>
    <row r="439" spans="1:1" x14ac:dyDescent="0.25">
      <c r="A439" s="72"/>
    </row>
    <row r="440" spans="1:1" x14ac:dyDescent="0.25">
      <c r="A440" s="72"/>
    </row>
    <row r="441" spans="1:1" x14ac:dyDescent="0.25">
      <c r="A441" s="72"/>
    </row>
    <row r="442" spans="1:1" x14ac:dyDescent="0.25">
      <c r="A442" s="72"/>
    </row>
    <row r="443" spans="1:1" x14ac:dyDescent="0.25">
      <c r="A443" s="72"/>
    </row>
    <row r="444" spans="1:1" x14ac:dyDescent="0.25">
      <c r="A444" s="72"/>
    </row>
    <row r="445" spans="1:1" x14ac:dyDescent="0.25">
      <c r="A445" s="72"/>
    </row>
    <row r="446" spans="1:1" x14ac:dyDescent="0.25">
      <c r="A446" s="72"/>
    </row>
    <row r="447" spans="1:1" x14ac:dyDescent="0.25">
      <c r="A447" s="72"/>
    </row>
    <row r="448" spans="1:1" x14ac:dyDescent="0.25">
      <c r="A448" s="72"/>
    </row>
    <row r="449" spans="1:1" x14ac:dyDescent="0.25">
      <c r="A449" s="72"/>
    </row>
    <row r="450" spans="1:1" x14ac:dyDescent="0.25">
      <c r="A450" s="72"/>
    </row>
    <row r="451" spans="1:1" x14ac:dyDescent="0.25">
      <c r="A451" s="72"/>
    </row>
    <row r="452" spans="1:1" x14ac:dyDescent="0.25">
      <c r="A452" s="72"/>
    </row>
    <row r="453" spans="1:1" x14ac:dyDescent="0.25">
      <c r="A453" s="72"/>
    </row>
    <row r="454" spans="1:1" x14ac:dyDescent="0.25">
      <c r="A454" s="72"/>
    </row>
    <row r="455" spans="1:1" x14ac:dyDescent="0.25">
      <c r="A455" s="72"/>
    </row>
    <row r="456" spans="1:1" x14ac:dyDescent="0.25">
      <c r="A456" s="72"/>
    </row>
    <row r="457" spans="1:1" x14ac:dyDescent="0.25">
      <c r="A457" s="72"/>
    </row>
    <row r="458" spans="1:1" x14ac:dyDescent="0.25">
      <c r="A458" s="72"/>
    </row>
    <row r="459" spans="1:1" x14ac:dyDescent="0.25">
      <c r="A459" s="72"/>
    </row>
    <row r="460" spans="1:1" x14ac:dyDescent="0.25">
      <c r="A460" s="72"/>
    </row>
    <row r="461" spans="1:1" x14ac:dyDescent="0.25">
      <c r="A461" s="72"/>
    </row>
    <row r="462" spans="1:1" x14ac:dyDescent="0.25">
      <c r="A462" s="72"/>
    </row>
    <row r="463" spans="1:1" x14ac:dyDescent="0.25">
      <c r="A463" s="72"/>
    </row>
    <row r="464" spans="1:1" x14ac:dyDescent="0.25">
      <c r="A464" s="72"/>
    </row>
    <row r="465" spans="1:1" x14ac:dyDescent="0.25">
      <c r="A465" s="72"/>
    </row>
    <row r="466" spans="1:1" x14ac:dyDescent="0.25">
      <c r="A466" s="72"/>
    </row>
    <row r="467" spans="1:1" x14ac:dyDescent="0.25">
      <c r="A467" s="72"/>
    </row>
    <row r="468" spans="1:1" x14ac:dyDescent="0.25">
      <c r="A468" s="72"/>
    </row>
    <row r="469" spans="1:1" x14ac:dyDescent="0.25">
      <c r="A469" s="72"/>
    </row>
    <row r="470" spans="1:1" x14ac:dyDescent="0.25">
      <c r="A470" s="72"/>
    </row>
    <row r="471" spans="1:1" x14ac:dyDescent="0.25">
      <c r="A471" s="72"/>
    </row>
    <row r="472" spans="1:1" x14ac:dyDescent="0.25">
      <c r="A472" s="72"/>
    </row>
    <row r="473" spans="1:1" x14ac:dyDescent="0.25">
      <c r="A473" s="72"/>
    </row>
    <row r="474" spans="1:1" x14ac:dyDescent="0.25">
      <c r="A474" s="72"/>
    </row>
    <row r="475" spans="1:1" x14ac:dyDescent="0.25">
      <c r="A475" s="72"/>
    </row>
    <row r="476" spans="1:1" x14ac:dyDescent="0.25">
      <c r="A476" s="72"/>
    </row>
    <row r="477" spans="1:1" x14ac:dyDescent="0.25">
      <c r="A477" s="72"/>
    </row>
    <row r="478" spans="1:1" x14ac:dyDescent="0.25">
      <c r="A478" s="72"/>
    </row>
    <row r="479" spans="1:1" x14ac:dyDescent="0.25">
      <c r="A479" s="72"/>
    </row>
    <row r="480" spans="1:1" x14ac:dyDescent="0.25">
      <c r="A480" s="72"/>
    </row>
    <row r="481" spans="1:1" x14ac:dyDescent="0.25">
      <c r="A481" s="72"/>
    </row>
    <row r="482" spans="1:1" x14ac:dyDescent="0.25">
      <c r="A482" s="72"/>
    </row>
    <row r="483" spans="1:1" x14ac:dyDescent="0.25">
      <c r="A483" s="72"/>
    </row>
    <row r="484" spans="1:1" x14ac:dyDescent="0.25">
      <c r="A484" s="72"/>
    </row>
    <row r="485" spans="1:1" x14ac:dyDescent="0.25">
      <c r="A485" s="72"/>
    </row>
    <row r="486" spans="1:1" x14ac:dyDescent="0.25">
      <c r="A486" s="72"/>
    </row>
    <row r="487" spans="1:1" x14ac:dyDescent="0.25">
      <c r="A487" s="72"/>
    </row>
    <row r="488" spans="1:1" x14ac:dyDescent="0.25">
      <c r="A488" s="72"/>
    </row>
    <row r="489" spans="1:1" x14ac:dyDescent="0.25">
      <c r="A489" s="72"/>
    </row>
    <row r="490" spans="1:1" x14ac:dyDescent="0.25">
      <c r="A490" s="72"/>
    </row>
    <row r="491" spans="1:1" x14ac:dyDescent="0.25">
      <c r="A491" s="72"/>
    </row>
    <row r="492" spans="1:1" x14ac:dyDescent="0.25">
      <c r="A492" s="72"/>
    </row>
    <row r="493" spans="1:1" x14ac:dyDescent="0.25">
      <c r="A493" s="72"/>
    </row>
    <row r="494" spans="1:1" x14ac:dyDescent="0.25">
      <c r="A494" s="72"/>
    </row>
    <row r="495" spans="1:1" x14ac:dyDescent="0.25">
      <c r="A495" s="72"/>
    </row>
    <row r="496" spans="1:1" x14ac:dyDescent="0.25">
      <c r="A496" s="72"/>
    </row>
    <row r="497" spans="1:1" x14ac:dyDescent="0.25">
      <c r="A497" s="72"/>
    </row>
    <row r="498" spans="1:1" x14ac:dyDescent="0.25">
      <c r="A498" s="72"/>
    </row>
    <row r="499" spans="1:1" x14ac:dyDescent="0.25">
      <c r="A499" s="72"/>
    </row>
    <row r="500" spans="1:1" x14ac:dyDescent="0.25">
      <c r="A500" s="72"/>
    </row>
    <row r="501" spans="1:1" x14ac:dyDescent="0.25">
      <c r="A501" s="72"/>
    </row>
    <row r="502" spans="1:1" x14ac:dyDescent="0.25">
      <c r="A502" s="72"/>
    </row>
    <row r="503" spans="1:1" x14ac:dyDescent="0.25">
      <c r="A503" s="72"/>
    </row>
    <row r="504" spans="1:1" x14ac:dyDescent="0.25">
      <c r="A504" s="72"/>
    </row>
    <row r="505" spans="1:1" x14ac:dyDescent="0.25">
      <c r="A505" s="72"/>
    </row>
    <row r="506" spans="1:1" x14ac:dyDescent="0.25">
      <c r="A506" s="72"/>
    </row>
    <row r="507" spans="1:1" x14ac:dyDescent="0.25">
      <c r="A507" s="72"/>
    </row>
    <row r="508" spans="1:1" x14ac:dyDescent="0.25">
      <c r="A508" s="72"/>
    </row>
    <row r="509" spans="1:1" x14ac:dyDescent="0.25">
      <c r="A509" s="72"/>
    </row>
    <row r="510" spans="1:1" x14ac:dyDescent="0.25">
      <c r="A510" s="72"/>
    </row>
    <row r="511" spans="1:1" x14ac:dyDescent="0.25">
      <c r="A511" s="72"/>
    </row>
    <row r="512" spans="1:1" x14ac:dyDescent="0.25">
      <c r="A512" s="72"/>
    </row>
    <row r="513" spans="1:1" x14ac:dyDescent="0.25">
      <c r="A513" s="72"/>
    </row>
    <row r="514" spans="1:1" x14ac:dyDescent="0.25">
      <c r="A514" s="72"/>
    </row>
    <row r="515" spans="1:1" x14ac:dyDescent="0.25">
      <c r="A515" s="72"/>
    </row>
    <row r="516" spans="1:1" x14ac:dyDescent="0.25">
      <c r="A516" s="72"/>
    </row>
    <row r="517" spans="1:1" x14ac:dyDescent="0.25">
      <c r="A517" s="72"/>
    </row>
    <row r="518" spans="1:1" x14ac:dyDescent="0.25">
      <c r="A518" s="72"/>
    </row>
    <row r="519" spans="1:1" x14ac:dyDescent="0.25">
      <c r="A519" s="72"/>
    </row>
    <row r="520" spans="1:1" x14ac:dyDescent="0.25">
      <c r="A520" s="72"/>
    </row>
    <row r="521" spans="1:1" x14ac:dyDescent="0.25">
      <c r="A521" s="72"/>
    </row>
    <row r="522" spans="1:1" x14ac:dyDescent="0.25">
      <c r="A522" s="72"/>
    </row>
    <row r="523" spans="1:1" x14ac:dyDescent="0.25">
      <c r="A523" s="72"/>
    </row>
    <row r="524" spans="1:1" x14ac:dyDescent="0.25">
      <c r="A524" s="72"/>
    </row>
    <row r="525" spans="1:1" x14ac:dyDescent="0.25">
      <c r="A525" s="72"/>
    </row>
    <row r="526" spans="1:1" x14ac:dyDescent="0.25">
      <c r="A526" s="72"/>
    </row>
    <row r="527" spans="1:1" x14ac:dyDescent="0.25">
      <c r="A527" s="72"/>
    </row>
    <row r="528" spans="1:1" x14ac:dyDescent="0.25">
      <c r="A528" s="72"/>
    </row>
    <row r="529" spans="1:1" x14ac:dyDescent="0.25">
      <c r="A529" s="72"/>
    </row>
    <row r="530" spans="1:1" x14ac:dyDescent="0.25">
      <c r="A530" s="72"/>
    </row>
    <row r="531" spans="1:1" x14ac:dyDescent="0.25">
      <c r="A531" s="72"/>
    </row>
    <row r="532" spans="1:1" x14ac:dyDescent="0.25">
      <c r="A532" s="72"/>
    </row>
    <row r="533" spans="1:1" x14ac:dyDescent="0.25">
      <c r="A533" s="72"/>
    </row>
    <row r="534" spans="1:1" x14ac:dyDescent="0.25">
      <c r="A534" s="72"/>
    </row>
    <row r="535" spans="1:1" x14ac:dyDescent="0.25">
      <c r="A535" s="72"/>
    </row>
    <row r="536" spans="1:1" x14ac:dyDescent="0.25">
      <c r="A536" s="72"/>
    </row>
    <row r="537" spans="1:1" x14ac:dyDescent="0.25">
      <c r="A537" s="72"/>
    </row>
    <row r="538" spans="1:1" x14ac:dyDescent="0.25">
      <c r="A538" s="72"/>
    </row>
    <row r="539" spans="1:1" x14ac:dyDescent="0.25">
      <c r="A539" s="72"/>
    </row>
    <row r="540" spans="1:1" x14ac:dyDescent="0.25">
      <c r="A540" s="72"/>
    </row>
    <row r="541" spans="1:1" x14ac:dyDescent="0.25">
      <c r="A541" s="72"/>
    </row>
    <row r="542" spans="1:1" x14ac:dyDescent="0.25">
      <c r="A542" s="72"/>
    </row>
    <row r="543" spans="1:1" x14ac:dyDescent="0.25">
      <c r="A543" s="72"/>
    </row>
    <row r="544" spans="1:1" x14ac:dyDescent="0.25">
      <c r="A544" s="72"/>
    </row>
    <row r="545" spans="1:1" x14ac:dyDescent="0.25">
      <c r="A545" s="72"/>
    </row>
    <row r="546" spans="1:1" x14ac:dyDescent="0.25">
      <c r="A546" s="72"/>
    </row>
    <row r="547" spans="1:1" x14ac:dyDescent="0.25">
      <c r="A547" s="72"/>
    </row>
    <row r="548" spans="1:1" x14ac:dyDescent="0.25">
      <c r="A548" s="72"/>
    </row>
    <row r="549" spans="1:1" x14ac:dyDescent="0.25">
      <c r="A549" s="72"/>
    </row>
    <row r="550" spans="1:1" x14ac:dyDescent="0.25">
      <c r="A550" s="72"/>
    </row>
    <row r="551" spans="1:1" x14ac:dyDescent="0.25">
      <c r="A551" s="72"/>
    </row>
    <row r="552" spans="1:1" x14ac:dyDescent="0.25">
      <c r="A552" s="72"/>
    </row>
    <row r="553" spans="1:1" x14ac:dyDescent="0.25">
      <c r="A553" s="72"/>
    </row>
    <row r="554" spans="1:1" x14ac:dyDescent="0.25">
      <c r="A554" s="72"/>
    </row>
    <row r="555" spans="1:1" x14ac:dyDescent="0.25">
      <c r="A555" s="72"/>
    </row>
    <row r="556" spans="1:1" x14ac:dyDescent="0.25">
      <c r="A556" s="72"/>
    </row>
    <row r="557" spans="1:1" x14ac:dyDescent="0.25">
      <c r="A557" s="72"/>
    </row>
    <row r="558" spans="1:1" x14ac:dyDescent="0.25">
      <c r="A558" s="72"/>
    </row>
    <row r="559" spans="1:1" x14ac:dyDescent="0.25">
      <c r="A559" s="72"/>
    </row>
    <row r="560" spans="1:1" x14ac:dyDescent="0.25">
      <c r="A560" s="72"/>
    </row>
    <row r="561" spans="1:1" x14ac:dyDescent="0.25">
      <c r="A561" s="72"/>
    </row>
    <row r="562" spans="1:1" x14ac:dyDescent="0.25">
      <c r="A562" s="72"/>
    </row>
    <row r="563" spans="1:1" x14ac:dyDescent="0.25">
      <c r="A563" s="72"/>
    </row>
    <row r="564" spans="1:1" x14ac:dyDescent="0.25">
      <c r="A564" s="72"/>
    </row>
    <row r="565" spans="1:1" x14ac:dyDescent="0.25">
      <c r="A565" s="72"/>
    </row>
    <row r="566" spans="1:1" x14ac:dyDescent="0.25">
      <c r="A566" s="72"/>
    </row>
    <row r="567" spans="1:1" x14ac:dyDescent="0.25">
      <c r="A567" s="72"/>
    </row>
    <row r="568" spans="1:1" x14ac:dyDescent="0.25">
      <c r="A568" s="72"/>
    </row>
    <row r="569" spans="1:1" x14ac:dyDescent="0.25">
      <c r="A569" s="72"/>
    </row>
    <row r="570" spans="1:1" x14ac:dyDescent="0.25">
      <c r="A570" s="72"/>
    </row>
    <row r="571" spans="1:1" x14ac:dyDescent="0.25">
      <c r="A571" s="72"/>
    </row>
    <row r="572" spans="1:1" x14ac:dyDescent="0.25">
      <c r="A572" s="72"/>
    </row>
    <row r="573" spans="1:1" x14ac:dyDescent="0.25">
      <c r="A573" s="72"/>
    </row>
    <row r="574" spans="1:1" x14ac:dyDescent="0.25">
      <c r="A574" s="72"/>
    </row>
    <row r="575" spans="1:1" x14ac:dyDescent="0.25">
      <c r="A575" s="72"/>
    </row>
    <row r="576" spans="1:1" x14ac:dyDescent="0.25">
      <c r="A576" s="72"/>
    </row>
    <row r="577" spans="1:1" x14ac:dyDescent="0.25">
      <c r="A577" s="72"/>
    </row>
    <row r="578" spans="1:1" x14ac:dyDescent="0.25">
      <c r="A578" s="72"/>
    </row>
    <row r="579" spans="1:1" x14ac:dyDescent="0.25">
      <c r="A579" s="72"/>
    </row>
    <row r="580" spans="1:1" x14ac:dyDescent="0.25">
      <c r="A580" s="72"/>
    </row>
    <row r="581" spans="1:1" x14ac:dyDescent="0.25">
      <c r="A581" s="72"/>
    </row>
    <row r="582" spans="1:1" x14ac:dyDescent="0.25">
      <c r="A582" s="72"/>
    </row>
    <row r="583" spans="1:1" x14ac:dyDescent="0.25">
      <c r="A583" s="72"/>
    </row>
    <row r="584" spans="1:1" x14ac:dyDescent="0.25">
      <c r="A584" s="72"/>
    </row>
    <row r="585" spans="1:1" x14ac:dyDescent="0.25">
      <c r="A585" s="72"/>
    </row>
    <row r="586" spans="1:1" x14ac:dyDescent="0.25">
      <c r="A586" s="72"/>
    </row>
    <row r="587" spans="1:1" x14ac:dyDescent="0.25">
      <c r="A587" s="72"/>
    </row>
    <row r="588" spans="1:1" x14ac:dyDescent="0.25">
      <c r="A588" s="72"/>
    </row>
    <row r="589" spans="1:1" x14ac:dyDescent="0.25">
      <c r="A589" s="72"/>
    </row>
    <row r="590" spans="1:1" x14ac:dyDescent="0.25">
      <c r="A590" s="72"/>
    </row>
    <row r="591" spans="1:1" x14ac:dyDescent="0.25">
      <c r="A591" s="72"/>
    </row>
    <row r="592" spans="1:1" x14ac:dyDescent="0.25">
      <c r="A592" s="72"/>
    </row>
    <row r="593" spans="1:1" x14ac:dyDescent="0.25">
      <c r="A593" s="72"/>
    </row>
    <row r="594" spans="1:1" x14ac:dyDescent="0.25">
      <c r="A594" s="72"/>
    </row>
    <row r="595" spans="1:1" x14ac:dyDescent="0.25">
      <c r="A595" s="72"/>
    </row>
    <row r="596" spans="1:1" x14ac:dyDescent="0.25">
      <c r="A596" s="72"/>
    </row>
    <row r="597" spans="1:1" x14ac:dyDescent="0.25">
      <c r="A597" s="72"/>
    </row>
    <row r="598" spans="1:1" x14ac:dyDescent="0.25">
      <c r="A598" s="72"/>
    </row>
    <row r="599" spans="1:1" x14ac:dyDescent="0.25">
      <c r="A599" s="72"/>
    </row>
    <row r="600" spans="1:1" x14ac:dyDescent="0.25">
      <c r="A600" s="72"/>
    </row>
    <row r="601" spans="1:1" x14ac:dyDescent="0.25">
      <c r="A601" s="72"/>
    </row>
    <row r="602" spans="1:1" x14ac:dyDescent="0.25">
      <c r="A602" s="72"/>
    </row>
    <row r="603" spans="1:1" x14ac:dyDescent="0.25">
      <c r="A603" s="72"/>
    </row>
    <row r="604" spans="1:1" x14ac:dyDescent="0.25">
      <c r="A604" s="72"/>
    </row>
    <row r="605" spans="1:1" x14ac:dyDescent="0.25">
      <c r="A605" s="72"/>
    </row>
    <row r="606" spans="1:1" x14ac:dyDescent="0.25">
      <c r="A606" s="72"/>
    </row>
    <row r="607" spans="1:1" x14ac:dyDescent="0.25">
      <c r="A607" s="72"/>
    </row>
    <row r="608" spans="1:1" x14ac:dyDescent="0.25">
      <c r="A608" s="72"/>
    </row>
    <row r="609" spans="1:1" x14ac:dyDescent="0.25">
      <c r="A609" s="72"/>
    </row>
    <row r="610" spans="1:1" x14ac:dyDescent="0.25">
      <c r="A610" s="72"/>
    </row>
    <row r="611" spans="1:1" x14ac:dyDescent="0.25">
      <c r="A611" s="72"/>
    </row>
    <row r="612" spans="1:1" x14ac:dyDescent="0.25">
      <c r="A612" s="72"/>
    </row>
    <row r="613" spans="1:1" x14ac:dyDescent="0.25">
      <c r="A613" s="72"/>
    </row>
    <row r="614" spans="1:1" x14ac:dyDescent="0.25">
      <c r="A614" s="72"/>
    </row>
    <row r="615" spans="1:1" x14ac:dyDescent="0.25">
      <c r="A615" s="72"/>
    </row>
    <row r="616" spans="1:1" x14ac:dyDescent="0.25">
      <c r="A616" s="72"/>
    </row>
    <row r="617" spans="1:1" x14ac:dyDescent="0.25">
      <c r="A617" s="72"/>
    </row>
    <row r="618" spans="1:1" x14ac:dyDescent="0.25">
      <c r="A618" s="72"/>
    </row>
    <row r="619" spans="1:1" x14ac:dyDescent="0.25">
      <c r="A619" s="72"/>
    </row>
    <row r="620" spans="1:1" x14ac:dyDescent="0.25">
      <c r="A620" s="72"/>
    </row>
    <row r="621" spans="1:1" x14ac:dyDescent="0.25">
      <c r="A621" s="72"/>
    </row>
    <row r="622" spans="1:1" x14ac:dyDescent="0.25">
      <c r="A622" s="72"/>
    </row>
    <row r="623" spans="1:1" x14ac:dyDescent="0.25">
      <c r="A623" s="72"/>
    </row>
    <row r="624" spans="1:1" x14ac:dyDescent="0.25">
      <c r="A624" s="72"/>
    </row>
    <row r="625" spans="1:1" x14ac:dyDescent="0.25">
      <c r="A625" s="72"/>
    </row>
    <row r="626" spans="1:1" x14ac:dyDescent="0.25">
      <c r="A626" s="72"/>
    </row>
    <row r="627" spans="1:1" x14ac:dyDescent="0.25">
      <c r="A627" s="72"/>
    </row>
    <row r="628" spans="1:1" x14ac:dyDescent="0.25">
      <c r="A628" s="72"/>
    </row>
    <row r="629" spans="1:1" x14ac:dyDescent="0.25">
      <c r="A629" s="72"/>
    </row>
    <row r="630" spans="1:1" x14ac:dyDescent="0.25">
      <c r="A630" s="72"/>
    </row>
    <row r="631" spans="1:1" x14ac:dyDescent="0.25">
      <c r="A631" s="72"/>
    </row>
    <row r="632" spans="1:1" x14ac:dyDescent="0.25">
      <c r="A632" s="72"/>
    </row>
    <row r="633" spans="1:1" x14ac:dyDescent="0.25">
      <c r="A633" s="72"/>
    </row>
    <row r="634" spans="1:1" x14ac:dyDescent="0.25">
      <c r="A634" s="72"/>
    </row>
    <row r="635" spans="1:1" x14ac:dyDescent="0.25">
      <c r="A635" s="72"/>
    </row>
    <row r="636" spans="1:1" x14ac:dyDescent="0.25">
      <c r="A636" s="72"/>
    </row>
    <row r="637" spans="1:1" x14ac:dyDescent="0.25">
      <c r="A637" s="72"/>
    </row>
    <row r="638" spans="1:1" x14ac:dyDescent="0.25">
      <c r="A638" s="72"/>
    </row>
    <row r="639" spans="1:1" x14ac:dyDescent="0.25">
      <c r="A639" s="72"/>
    </row>
    <row r="640" spans="1:1" x14ac:dyDescent="0.25">
      <c r="A640" s="72"/>
    </row>
    <row r="641" spans="1:1" x14ac:dyDescent="0.25">
      <c r="A641" s="72"/>
    </row>
    <row r="642" spans="1:1" x14ac:dyDescent="0.25">
      <c r="A642" s="72"/>
    </row>
    <row r="643" spans="1:1" x14ac:dyDescent="0.25">
      <c r="A643" s="72"/>
    </row>
    <row r="644" spans="1:1" x14ac:dyDescent="0.25">
      <c r="A644" s="72"/>
    </row>
    <row r="645" spans="1:1" x14ac:dyDescent="0.25">
      <c r="A645" s="72"/>
    </row>
    <row r="646" spans="1:1" x14ac:dyDescent="0.25">
      <c r="A646" s="72"/>
    </row>
    <row r="647" spans="1:1" x14ac:dyDescent="0.25">
      <c r="A647" s="72"/>
    </row>
    <row r="648" spans="1:1" x14ac:dyDescent="0.25">
      <c r="A648" s="72"/>
    </row>
    <row r="649" spans="1:1" x14ac:dyDescent="0.25">
      <c r="A649" s="72"/>
    </row>
    <row r="650" spans="1:1" x14ac:dyDescent="0.25">
      <c r="A650" s="72"/>
    </row>
    <row r="651" spans="1:1" x14ac:dyDescent="0.25">
      <c r="A651" s="72"/>
    </row>
    <row r="652" spans="1:1" x14ac:dyDescent="0.25">
      <c r="A652" s="72"/>
    </row>
    <row r="653" spans="1:1" x14ac:dyDescent="0.25">
      <c r="A653" s="72"/>
    </row>
    <row r="654" spans="1:1" x14ac:dyDescent="0.25">
      <c r="A654" s="72"/>
    </row>
    <row r="655" spans="1:1" x14ac:dyDescent="0.25">
      <c r="A655" s="72"/>
    </row>
    <row r="656" spans="1:1" x14ac:dyDescent="0.25">
      <c r="A656" s="72"/>
    </row>
    <row r="657" spans="1:1" x14ac:dyDescent="0.25">
      <c r="A657" s="72"/>
    </row>
    <row r="658" spans="1:1" x14ac:dyDescent="0.25">
      <c r="A658" s="72"/>
    </row>
    <row r="659" spans="1:1" x14ac:dyDescent="0.25">
      <c r="A659" s="72"/>
    </row>
    <row r="660" spans="1:1" x14ac:dyDescent="0.25">
      <c r="A660" s="72"/>
    </row>
    <row r="661" spans="1:1" x14ac:dyDescent="0.25">
      <c r="A661" s="72"/>
    </row>
    <row r="662" spans="1:1" x14ac:dyDescent="0.25">
      <c r="A662" s="72"/>
    </row>
    <row r="663" spans="1:1" x14ac:dyDescent="0.25">
      <c r="A663" s="72"/>
    </row>
    <row r="664" spans="1:1" x14ac:dyDescent="0.25">
      <c r="A664" s="72"/>
    </row>
    <row r="665" spans="1:1" x14ac:dyDescent="0.25">
      <c r="A665" s="72"/>
    </row>
    <row r="666" spans="1:1" x14ac:dyDescent="0.25">
      <c r="A666" s="72"/>
    </row>
    <row r="667" spans="1:1" x14ac:dyDescent="0.25">
      <c r="A667" s="72"/>
    </row>
    <row r="668" spans="1:1" x14ac:dyDescent="0.25">
      <c r="A668" s="72"/>
    </row>
    <row r="669" spans="1:1" x14ac:dyDescent="0.25">
      <c r="A669" s="72"/>
    </row>
    <row r="670" spans="1:1" x14ac:dyDescent="0.25">
      <c r="A670" s="72"/>
    </row>
    <row r="671" spans="1:1" x14ac:dyDescent="0.25">
      <c r="A671" s="72"/>
    </row>
    <row r="672" spans="1:1" x14ac:dyDescent="0.25">
      <c r="A672" s="72"/>
    </row>
    <row r="673" spans="1:1" x14ac:dyDescent="0.25">
      <c r="A673" s="72"/>
    </row>
    <row r="674" spans="1:1" x14ac:dyDescent="0.25">
      <c r="A674" s="72"/>
    </row>
    <row r="675" spans="1:1" x14ac:dyDescent="0.25">
      <c r="A675" s="72"/>
    </row>
    <row r="676" spans="1:1" x14ac:dyDescent="0.25">
      <c r="A676" s="72"/>
    </row>
    <row r="677" spans="1:1" x14ac:dyDescent="0.25">
      <c r="A677" s="72"/>
    </row>
    <row r="678" spans="1:1" x14ac:dyDescent="0.25">
      <c r="A678" s="72"/>
    </row>
    <row r="679" spans="1:1" x14ac:dyDescent="0.25">
      <c r="A679" s="72"/>
    </row>
    <row r="680" spans="1:1" x14ac:dyDescent="0.25">
      <c r="A680" s="72"/>
    </row>
    <row r="681" spans="1:1" x14ac:dyDescent="0.25">
      <c r="A681" s="72"/>
    </row>
    <row r="682" spans="1:1" x14ac:dyDescent="0.25">
      <c r="A682" s="72"/>
    </row>
    <row r="683" spans="1:1" x14ac:dyDescent="0.25">
      <c r="A683" s="72"/>
    </row>
    <row r="684" spans="1:1" x14ac:dyDescent="0.25">
      <c r="A684" s="72"/>
    </row>
    <row r="685" spans="1:1" x14ac:dyDescent="0.25">
      <c r="A685" s="72"/>
    </row>
    <row r="686" spans="1:1" x14ac:dyDescent="0.25">
      <c r="A686" s="72"/>
    </row>
    <row r="687" spans="1:1" x14ac:dyDescent="0.25">
      <c r="A687" s="72"/>
    </row>
    <row r="688" spans="1:1" x14ac:dyDescent="0.25">
      <c r="A688" s="72"/>
    </row>
    <row r="689" spans="1:1" x14ac:dyDescent="0.25">
      <c r="A689" s="72"/>
    </row>
    <row r="690" spans="1:1" x14ac:dyDescent="0.25">
      <c r="A690" s="72"/>
    </row>
    <row r="691" spans="1:1" x14ac:dyDescent="0.25">
      <c r="A691" s="72"/>
    </row>
    <row r="692" spans="1:1" x14ac:dyDescent="0.25">
      <c r="A692" s="72"/>
    </row>
    <row r="693" spans="1:1" x14ac:dyDescent="0.25">
      <c r="A693" s="72"/>
    </row>
    <row r="694" spans="1:1" x14ac:dyDescent="0.25">
      <c r="A694" s="72"/>
    </row>
    <row r="695" spans="1:1" x14ac:dyDescent="0.25">
      <c r="A695" s="72"/>
    </row>
    <row r="696" spans="1:1" x14ac:dyDescent="0.25">
      <c r="A696" s="72"/>
    </row>
    <row r="697" spans="1:1" x14ac:dyDescent="0.25">
      <c r="A697" s="72"/>
    </row>
    <row r="698" spans="1:1" x14ac:dyDescent="0.25">
      <c r="A698" s="72"/>
    </row>
    <row r="699" spans="1:1" x14ac:dyDescent="0.25">
      <c r="A699" s="72"/>
    </row>
    <row r="700" spans="1:1" x14ac:dyDescent="0.25">
      <c r="A700" s="72"/>
    </row>
    <row r="701" spans="1:1" x14ac:dyDescent="0.25">
      <c r="A701" s="72"/>
    </row>
    <row r="702" spans="1:1" x14ac:dyDescent="0.25">
      <c r="A702" s="72"/>
    </row>
    <row r="703" spans="1:1" x14ac:dyDescent="0.25">
      <c r="A703" s="72"/>
    </row>
    <row r="704" spans="1:1" x14ac:dyDescent="0.25">
      <c r="A704" s="72"/>
    </row>
    <row r="705" spans="1:1" x14ac:dyDescent="0.25">
      <c r="A705" s="72"/>
    </row>
    <row r="706" spans="1:1" x14ac:dyDescent="0.25">
      <c r="A706" s="72"/>
    </row>
    <row r="707" spans="1:1" x14ac:dyDescent="0.25">
      <c r="A707" s="72"/>
    </row>
    <row r="708" spans="1:1" x14ac:dyDescent="0.25">
      <c r="A708" s="72"/>
    </row>
    <row r="709" spans="1:1" x14ac:dyDescent="0.25">
      <c r="A709" s="72"/>
    </row>
    <row r="710" spans="1:1" x14ac:dyDescent="0.25">
      <c r="A710" s="72"/>
    </row>
    <row r="711" spans="1:1" x14ac:dyDescent="0.25">
      <c r="A711" s="72"/>
    </row>
    <row r="712" spans="1:1" x14ac:dyDescent="0.25">
      <c r="A712" s="72"/>
    </row>
    <row r="713" spans="1:1" x14ac:dyDescent="0.25">
      <c r="A713" s="72"/>
    </row>
    <row r="714" spans="1:1" x14ac:dyDescent="0.25">
      <c r="A714" s="72"/>
    </row>
    <row r="715" spans="1:1" x14ac:dyDescent="0.25">
      <c r="A715" s="72"/>
    </row>
    <row r="716" spans="1:1" x14ac:dyDescent="0.25">
      <c r="A716" s="72"/>
    </row>
    <row r="717" spans="1:1" x14ac:dyDescent="0.25">
      <c r="A717" s="72"/>
    </row>
    <row r="718" spans="1:1" x14ac:dyDescent="0.25">
      <c r="A718" s="72"/>
    </row>
    <row r="719" spans="1:1" x14ac:dyDescent="0.25">
      <c r="A719" s="72"/>
    </row>
    <row r="720" spans="1:1" x14ac:dyDescent="0.25">
      <c r="A720" s="72"/>
    </row>
    <row r="721" spans="1:1" x14ac:dyDescent="0.25">
      <c r="A721" s="72"/>
    </row>
    <row r="722" spans="1:1" x14ac:dyDescent="0.25">
      <c r="A722" s="72"/>
    </row>
    <row r="723" spans="1:1" x14ac:dyDescent="0.25">
      <c r="A723" s="72"/>
    </row>
    <row r="724" spans="1:1" x14ac:dyDescent="0.25">
      <c r="A724" s="72"/>
    </row>
    <row r="725" spans="1:1" x14ac:dyDescent="0.25">
      <c r="A725" s="72"/>
    </row>
    <row r="726" spans="1:1" x14ac:dyDescent="0.25">
      <c r="A726" s="72"/>
    </row>
    <row r="727" spans="1:1" x14ac:dyDescent="0.25">
      <c r="A727" s="72"/>
    </row>
    <row r="728" spans="1:1" x14ac:dyDescent="0.25">
      <c r="A728" s="72"/>
    </row>
    <row r="729" spans="1:1" x14ac:dyDescent="0.25">
      <c r="A729" s="72"/>
    </row>
    <row r="730" spans="1:1" x14ac:dyDescent="0.25">
      <c r="A730" s="72"/>
    </row>
    <row r="731" spans="1:1" x14ac:dyDescent="0.25">
      <c r="A731" s="72"/>
    </row>
    <row r="732" spans="1:1" x14ac:dyDescent="0.25">
      <c r="A732" s="72"/>
    </row>
    <row r="733" spans="1:1" x14ac:dyDescent="0.25">
      <c r="A733" s="72"/>
    </row>
    <row r="734" spans="1:1" x14ac:dyDescent="0.25">
      <c r="A734" s="72"/>
    </row>
    <row r="735" spans="1:1" x14ac:dyDescent="0.25">
      <c r="A735" s="72"/>
    </row>
    <row r="736" spans="1:1" x14ac:dyDescent="0.25">
      <c r="A736" s="72"/>
    </row>
    <row r="737" spans="1:1" x14ac:dyDescent="0.25">
      <c r="A737" s="72"/>
    </row>
    <row r="738" spans="1:1" x14ac:dyDescent="0.25">
      <c r="A738" s="72"/>
    </row>
    <row r="739" spans="1:1" x14ac:dyDescent="0.25">
      <c r="A739" s="72"/>
    </row>
    <row r="740" spans="1:1" x14ac:dyDescent="0.25">
      <c r="A740" s="72"/>
    </row>
    <row r="741" spans="1:1" x14ac:dyDescent="0.25">
      <c r="A741" s="72"/>
    </row>
    <row r="742" spans="1:1" x14ac:dyDescent="0.25">
      <c r="A742" s="72"/>
    </row>
    <row r="743" spans="1:1" x14ac:dyDescent="0.25">
      <c r="A743" s="72"/>
    </row>
    <row r="744" spans="1:1" x14ac:dyDescent="0.25">
      <c r="A744" s="72"/>
    </row>
    <row r="745" spans="1:1" x14ac:dyDescent="0.25">
      <c r="A745" s="72"/>
    </row>
    <row r="746" spans="1:1" x14ac:dyDescent="0.25">
      <c r="A746" s="72"/>
    </row>
    <row r="747" spans="1:1" x14ac:dyDescent="0.25">
      <c r="A747" s="72"/>
    </row>
    <row r="748" spans="1:1" x14ac:dyDescent="0.25">
      <c r="A748" s="72"/>
    </row>
    <row r="749" spans="1:1" x14ac:dyDescent="0.25">
      <c r="A749" s="72"/>
    </row>
    <row r="750" spans="1:1" x14ac:dyDescent="0.25">
      <c r="A750" s="72"/>
    </row>
    <row r="751" spans="1:1" x14ac:dyDescent="0.25">
      <c r="A751" s="72"/>
    </row>
    <row r="752" spans="1:1" x14ac:dyDescent="0.25">
      <c r="A752" s="72"/>
    </row>
    <row r="753" spans="1:1" x14ac:dyDescent="0.25">
      <c r="A753" s="72"/>
    </row>
    <row r="754" spans="1:1" x14ac:dyDescent="0.25">
      <c r="A754" s="72"/>
    </row>
    <row r="755" spans="1:1" x14ac:dyDescent="0.25">
      <c r="A755" s="72"/>
    </row>
    <row r="756" spans="1:1" x14ac:dyDescent="0.25">
      <c r="A756" s="72"/>
    </row>
    <row r="757" spans="1:1" x14ac:dyDescent="0.25">
      <c r="A757" s="72"/>
    </row>
    <row r="758" spans="1:1" x14ac:dyDescent="0.25">
      <c r="A758" s="72"/>
    </row>
    <row r="759" spans="1:1" x14ac:dyDescent="0.25">
      <c r="A759" s="72"/>
    </row>
    <row r="760" spans="1:1" x14ac:dyDescent="0.25">
      <c r="A760" s="72"/>
    </row>
    <row r="761" spans="1:1" x14ac:dyDescent="0.25">
      <c r="A761" s="72"/>
    </row>
    <row r="762" spans="1:1" x14ac:dyDescent="0.25">
      <c r="A762" s="72"/>
    </row>
    <row r="763" spans="1:1" x14ac:dyDescent="0.25">
      <c r="A763" s="72"/>
    </row>
    <row r="764" spans="1:1" x14ac:dyDescent="0.25">
      <c r="A764" s="72"/>
    </row>
    <row r="765" spans="1:1" x14ac:dyDescent="0.25">
      <c r="A765" s="72"/>
    </row>
    <row r="766" spans="1:1" x14ac:dyDescent="0.25">
      <c r="A766" s="72"/>
    </row>
    <row r="767" spans="1:1" x14ac:dyDescent="0.25">
      <c r="A767" s="72"/>
    </row>
    <row r="768" spans="1:1" x14ac:dyDescent="0.25">
      <c r="A768" s="72"/>
    </row>
    <row r="769" spans="1:1" x14ac:dyDescent="0.25">
      <c r="A769" s="72"/>
    </row>
    <row r="770" spans="1:1" x14ac:dyDescent="0.25">
      <c r="A770" s="72"/>
    </row>
    <row r="771" spans="1:1" x14ac:dyDescent="0.25">
      <c r="A771" s="72"/>
    </row>
    <row r="772" spans="1:1" x14ac:dyDescent="0.25">
      <c r="A772" s="72"/>
    </row>
    <row r="773" spans="1:1" x14ac:dyDescent="0.25">
      <c r="A773" s="72"/>
    </row>
    <row r="774" spans="1:1" x14ac:dyDescent="0.25">
      <c r="A774" s="72"/>
    </row>
    <row r="775" spans="1:1" x14ac:dyDescent="0.25">
      <c r="A775" s="72"/>
    </row>
    <row r="776" spans="1:1" x14ac:dyDescent="0.25">
      <c r="A776" s="72"/>
    </row>
    <row r="777" spans="1:1" x14ac:dyDescent="0.25">
      <c r="A777" s="72"/>
    </row>
    <row r="778" spans="1:1" x14ac:dyDescent="0.25">
      <c r="A778" s="72"/>
    </row>
    <row r="779" spans="1:1" x14ac:dyDescent="0.25">
      <c r="A779" s="72"/>
    </row>
    <row r="780" spans="1:1" x14ac:dyDescent="0.25">
      <c r="A780" s="72"/>
    </row>
    <row r="781" spans="1:1" x14ac:dyDescent="0.25">
      <c r="A781" s="72"/>
    </row>
    <row r="782" spans="1:1" x14ac:dyDescent="0.25">
      <c r="A782" s="72"/>
    </row>
    <row r="783" spans="1:1" x14ac:dyDescent="0.25">
      <c r="A783" s="72"/>
    </row>
    <row r="784" spans="1:1" x14ac:dyDescent="0.25">
      <c r="A784" s="72"/>
    </row>
    <row r="785" spans="1:1" x14ac:dyDescent="0.25">
      <c r="A785" s="72"/>
    </row>
    <row r="786" spans="1:1" x14ac:dyDescent="0.25">
      <c r="A786" s="72"/>
    </row>
    <row r="787" spans="1:1" x14ac:dyDescent="0.25">
      <c r="A787" s="72"/>
    </row>
    <row r="788" spans="1:1" x14ac:dyDescent="0.25">
      <c r="A788" s="72"/>
    </row>
    <row r="789" spans="1:1" x14ac:dyDescent="0.25">
      <c r="A789" s="72"/>
    </row>
    <row r="790" spans="1:1" x14ac:dyDescent="0.25">
      <c r="A790" s="72"/>
    </row>
    <row r="791" spans="1:1" x14ac:dyDescent="0.25">
      <c r="A791" s="72"/>
    </row>
    <row r="792" spans="1:1" x14ac:dyDescent="0.25">
      <c r="A792" s="72"/>
    </row>
    <row r="793" spans="1:1" x14ac:dyDescent="0.25">
      <c r="A793" s="72"/>
    </row>
    <row r="794" spans="1:1" x14ac:dyDescent="0.25">
      <c r="A794" s="72"/>
    </row>
    <row r="795" spans="1:1" x14ac:dyDescent="0.25">
      <c r="A795" s="72"/>
    </row>
    <row r="796" spans="1:1" x14ac:dyDescent="0.25">
      <c r="A796" s="72"/>
    </row>
    <row r="797" spans="1:1" x14ac:dyDescent="0.25">
      <c r="A797" s="72"/>
    </row>
    <row r="798" spans="1:1" x14ac:dyDescent="0.25">
      <c r="A798" s="72"/>
    </row>
    <row r="799" spans="1:1" x14ac:dyDescent="0.25">
      <c r="A799" s="72"/>
    </row>
    <row r="800" spans="1:1" x14ac:dyDescent="0.25">
      <c r="A800" s="72"/>
    </row>
    <row r="801" spans="1:1" x14ac:dyDescent="0.25">
      <c r="A801" s="72"/>
    </row>
    <row r="802" spans="1:1" x14ac:dyDescent="0.25">
      <c r="A802" s="72"/>
    </row>
    <row r="803" spans="1:1" x14ac:dyDescent="0.25">
      <c r="A803" s="72"/>
    </row>
    <row r="804" spans="1:1" x14ac:dyDescent="0.25">
      <c r="A804" s="72"/>
    </row>
    <row r="805" spans="1:1" x14ac:dyDescent="0.25">
      <c r="A805" s="72"/>
    </row>
    <row r="806" spans="1:1" x14ac:dyDescent="0.25">
      <c r="A806" s="72"/>
    </row>
    <row r="807" spans="1:1" x14ac:dyDescent="0.25">
      <c r="A807" s="72"/>
    </row>
    <row r="808" spans="1:1" x14ac:dyDescent="0.25">
      <c r="A808" s="72"/>
    </row>
    <row r="809" spans="1:1" x14ac:dyDescent="0.25">
      <c r="A809" s="72"/>
    </row>
    <row r="810" spans="1:1" x14ac:dyDescent="0.25">
      <c r="A810" s="72"/>
    </row>
    <row r="811" spans="1:1" x14ac:dyDescent="0.25">
      <c r="A811" s="72"/>
    </row>
    <row r="812" spans="1:1" x14ac:dyDescent="0.25">
      <c r="A812" s="72"/>
    </row>
    <row r="813" spans="1:1" x14ac:dyDescent="0.25">
      <c r="A813" s="72"/>
    </row>
    <row r="814" spans="1:1" x14ac:dyDescent="0.25">
      <c r="A814" s="72"/>
    </row>
    <row r="815" spans="1:1" x14ac:dyDescent="0.25">
      <c r="A815" s="72"/>
    </row>
    <row r="816" spans="1:1" x14ac:dyDescent="0.25">
      <c r="A816" s="72"/>
    </row>
    <row r="817" spans="1:1" x14ac:dyDescent="0.25">
      <c r="A817" s="72"/>
    </row>
    <row r="818" spans="1:1" x14ac:dyDescent="0.25">
      <c r="A818" s="72"/>
    </row>
    <row r="819" spans="1:1" x14ac:dyDescent="0.25">
      <c r="A819" s="72"/>
    </row>
    <row r="820" spans="1:1" x14ac:dyDescent="0.25">
      <c r="A820" s="72"/>
    </row>
    <row r="821" spans="1:1" x14ac:dyDescent="0.25">
      <c r="A821" s="72"/>
    </row>
    <row r="822" spans="1:1" x14ac:dyDescent="0.25">
      <c r="A822" s="72"/>
    </row>
    <row r="823" spans="1:1" x14ac:dyDescent="0.25">
      <c r="A823" s="72"/>
    </row>
    <row r="824" spans="1:1" x14ac:dyDescent="0.25">
      <c r="A824" s="72"/>
    </row>
    <row r="825" spans="1:1" x14ac:dyDescent="0.25">
      <c r="A825" s="72"/>
    </row>
    <row r="826" spans="1:1" x14ac:dyDescent="0.25">
      <c r="A826" s="72"/>
    </row>
    <row r="827" spans="1:1" x14ac:dyDescent="0.25">
      <c r="A827" s="72"/>
    </row>
    <row r="828" spans="1:1" x14ac:dyDescent="0.25">
      <c r="A828" s="72"/>
    </row>
    <row r="829" spans="1:1" x14ac:dyDescent="0.25">
      <c r="A829" s="72"/>
    </row>
    <row r="830" spans="1:1" x14ac:dyDescent="0.25">
      <c r="A830" s="72"/>
    </row>
    <row r="831" spans="1:1" x14ac:dyDescent="0.25">
      <c r="A831" s="72"/>
    </row>
    <row r="832" spans="1:1" x14ac:dyDescent="0.25">
      <c r="A832" s="72"/>
    </row>
    <row r="833" spans="1:1" x14ac:dyDescent="0.25">
      <c r="A833" s="72"/>
    </row>
  </sheetData>
  <sortState xmlns:xlrd2="http://schemas.microsoft.com/office/spreadsheetml/2017/richdata2" ref="A2:L2">
    <sortCondition ref="A2"/>
  </sortState>
  <mergeCells count="13">
    <mergeCell ref="BJ1:BK2"/>
    <mergeCell ref="BL1:BM2"/>
    <mergeCell ref="AQ1:AQ2"/>
    <mergeCell ref="AR1:AS2"/>
    <mergeCell ref="AT1:AU2"/>
    <mergeCell ref="AV1:AW2"/>
    <mergeCell ref="AX1:AY2"/>
    <mergeCell ref="AZ1:BA2"/>
    <mergeCell ref="AG2:AI5"/>
    <mergeCell ref="BB1:BC2"/>
    <mergeCell ref="BD1:BE2"/>
    <mergeCell ref="BF1:BG2"/>
    <mergeCell ref="BH1:BI2"/>
  </mergeCells>
  <conditionalFormatting sqref="AS3:AS263 AU3:AU263 AW3:AW263 AY3:AY263 BA3:BA263 BC3:BC263 BE3:BE263 BG3:BG263 BI3:BI263 BK3:BK263 BM3:BM263">
    <cfRule type="cellIs" dxfId="2" priority="14" operator="equal">
      <formula>"""+"""</formula>
    </cfRule>
  </conditionalFormatting>
  <conditionalFormatting sqref="AR3:AR263">
    <cfRule type="colorScale" priority="806">
      <colorScale>
        <cfvo type="min"/>
        <cfvo type="percentile" val="50"/>
        <cfvo type="max"/>
        <color rgb="FFFF7128"/>
        <color rgb="FFFFFF00"/>
        <color rgb="FF009193"/>
      </colorScale>
    </cfRule>
  </conditionalFormatting>
  <conditionalFormatting sqref="AV3:AV263">
    <cfRule type="colorScale" priority="808">
      <colorScale>
        <cfvo type="min"/>
        <cfvo type="percentile" val="50"/>
        <cfvo type="max"/>
        <color rgb="FFFF7128"/>
        <color rgb="FFFFFF00"/>
        <color rgb="FF009193"/>
      </colorScale>
    </cfRule>
  </conditionalFormatting>
  <conditionalFormatting sqref="AX3:AX263">
    <cfRule type="colorScale" priority="809">
      <colorScale>
        <cfvo type="min"/>
        <cfvo type="percentile" val="50"/>
        <cfvo type="max"/>
        <color rgb="FFFF7128"/>
        <color rgb="FFFFFF00"/>
        <color rgb="FF009193"/>
      </colorScale>
    </cfRule>
  </conditionalFormatting>
  <conditionalFormatting sqref="AZ3:AZ263">
    <cfRule type="colorScale" priority="810">
      <colorScale>
        <cfvo type="min"/>
        <cfvo type="percentile" val="50"/>
        <cfvo type="max"/>
        <color rgb="FFFF7128"/>
        <color rgb="FFFFEB84"/>
        <color rgb="FF009193"/>
      </colorScale>
    </cfRule>
  </conditionalFormatting>
  <conditionalFormatting sqref="BB3:BB263">
    <cfRule type="colorScale" priority="811">
      <colorScale>
        <cfvo type="min"/>
        <cfvo type="percentile" val="50"/>
        <cfvo type="max"/>
        <color rgb="FFFF7128"/>
        <color rgb="FFFFEB84"/>
        <color rgb="FF009193"/>
      </colorScale>
    </cfRule>
  </conditionalFormatting>
  <conditionalFormatting sqref="BD3:BD263">
    <cfRule type="colorScale" priority="812">
      <colorScale>
        <cfvo type="min"/>
        <cfvo type="percentile" val="50"/>
        <cfvo type="max"/>
        <color rgb="FFFF7128"/>
        <color rgb="FFFFEB84"/>
        <color rgb="FF009193"/>
      </colorScale>
    </cfRule>
  </conditionalFormatting>
  <conditionalFormatting sqref="BF3:BF263">
    <cfRule type="colorScale" priority="813">
      <colorScale>
        <cfvo type="min"/>
        <cfvo type="percentile" val="50"/>
        <cfvo type="max"/>
        <color rgb="FFFF7128"/>
        <color rgb="FFFFEB84"/>
        <color rgb="FF009193"/>
      </colorScale>
    </cfRule>
  </conditionalFormatting>
  <conditionalFormatting sqref="BH3:BH263">
    <cfRule type="colorScale" priority="814">
      <colorScale>
        <cfvo type="min"/>
        <cfvo type="percentile" val="50"/>
        <cfvo type="max"/>
        <color rgb="FFFF7128"/>
        <color rgb="FFFFEB84"/>
        <color rgb="FF009193"/>
      </colorScale>
    </cfRule>
  </conditionalFormatting>
  <conditionalFormatting sqref="BJ3:BJ263">
    <cfRule type="colorScale" priority="815">
      <colorScale>
        <cfvo type="min"/>
        <cfvo type="percentile" val="50"/>
        <cfvo type="max"/>
        <color rgb="FFFF7128"/>
        <color rgb="FFFFEB84"/>
        <color rgb="FF009193"/>
      </colorScale>
    </cfRule>
  </conditionalFormatting>
  <conditionalFormatting sqref="BL3:BL263">
    <cfRule type="colorScale" priority="816">
      <colorScale>
        <cfvo type="min"/>
        <cfvo type="percentile" val="50"/>
        <cfvo type="max"/>
        <color rgb="FFFF7128"/>
        <color rgb="FFFFEB84"/>
        <color rgb="FF009193"/>
      </colorScale>
    </cfRule>
  </conditionalFormatting>
  <conditionalFormatting sqref="AT3:AT263">
    <cfRule type="colorScale" priority="1">
      <colorScale>
        <cfvo type="min"/>
        <cfvo type="percentile" val="50"/>
        <cfvo type="max"/>
        <color rgb="FFFF7128"/>
        <color rgb="FFFFFF00"/>
        <color rgb="FF00B050"/>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34B39-8E72-8E40-B336-FCDC70898626}">
  <dimension ref="B1:AU352"/>
  <sheetViews>
    <sheetView tabSelected="1" topLeftCell="B193" zoomScale="66" zoomScaleNormal="85" workbookViewId="0">
      <pane xSplit="1" topLeftCell="C1" activePane="topRight" state="frozen"/>
      <selection activeCell="B1" sqref="B1"/>
      <selection pane="topRight" activeCell="U18" sqref="U18"/>
    </sheetView>
  </sheetViews>
  <sheetFormatPr defaultColWidth="8.875" defaultRowHeight="12.75" x14ac:dyDescent="0.2"/>
  <cols>
    <col min="1" max="1" width="8.875" style="1"/>
    <col min="2" max="2" width="28.625" style="1" customWidth="1"/>
    <col min="3" max="3" width="6.875" style="1" customWidth="1"/>
    <col min="4" max="18" width="5.875" style="1" customWidth="1"/>
    <col min="19" max="25" width="8.875" style="1"/>
    <col min="26" max="27" width="8.875" style="1" customWidth="1"/>
    <col min="28" max="28" width="61.875" style="69" customWidth="1"/>
    <col min="29" max="29" width="39.875" style="1" customWidth="1"/>
    <col min="30" max="30" width="10.875" style="1" customWidth="1"/>
    <col min="31" max="31" width="11.875" style="1" customWidth="1"/>
    <col min="32" max="32" width="25.875" style="1" customWidth="1"/>
    <col min="33" max="33" width="15.375" style="1" customWidth="1"/>
    <col min="34" max="34" width="30" style="1" customWidth="1"/>
    <col min="35" max="35" width="24.5" style="1" customWidth="1"/>
    <col min="36" max="36" width="21.375" style="1" customWidth="1"/>
    <col min="37" max="37" width="28.5" style="1" customWidth="1"/>
    <col min="38" max="38" width="28" style="1" customWidth="1"/>
    <col min="39" max="39" width="9.5" style="1" customWidth="1"/>
    <col min="40" max="40" width="10.375" style="1" customWidth="1"/>
    <col min="41" max="41" width="12" style="1" customWidth="1"/>
    <col min="42" max="42" width="39.375" style="1" customWidth="1"/>
    <col min="43" max="43" width="13.5" style="1" customWidth="1"/>
    <col min="44" max="44" width="9.625" style="1" customWidth="1"/>
    <col min="45" max="45" width="13" style="1" customWidth="1"/>
    <col min="46" max="46" width="15.125" style="1" customWidth="1"/>
    <col min="47" max="47" width="36.5" style="1" customWidth="1"/>
    <col min="48" max="184" width="8.875" style="1"/>
    <col min="185" max="185" width="28.625" style="1" customWidth="1"/>
    <col min="186" max="186" width="9" style="1" bestFit="1" customWidth="1"/>
    <col min="187" max="187" width="5.375" style="1" customWidth="1"/>
    <col min="188" max="188" width="9" style="1" bestFit="1" customWidth="1"/>
    <col min="189" max="189" width="5.375" style="1" customWidth="1"/>
    <col min="190" max="190" width="9" style="1" bestFit="1" customWidth="1"/>
    <col min="191" max="191" width="5" style="1" customWidth="1"/>
    <col min="192" max="192" width="9" style="1" bestFit="1" customWidth="1"/>
    <col min="193" max="193" width="5.125" style="1" customWidth="1"/>
    <col min="194" max="194" width="8.875" style="1"/>
    <col min="195" max="195" width="6" style="1" customWidth="1"/>
    <col min="196" max="196" width="8.875" style="1"/>
    <col min="197" max="197" width="6" style="1" customWidth="1"/>
    <col min="198" max="199" width="10.125" style="1" customWidth="1"/>
    <col min="200" max="200" width="10" style="1" customWidth="1"/>
    <col min="201" max="201" width="10.375" style="1" customWidth="1"/>
    <col min="202" max="206" width="9.125" style="1" customWidth="1"/>
    <col min="207" max="212" width="8.875" style="1"/>
    <col min="213" max="232" width="0" style="1" hidden="1" customWidth="1"/>
    <col min="233" max="235" width="9.125" style="1" customWidth="1"/>
    <col min="236" max="440" width="8.875" style="1"/>
    <col min="441" max="441" width="28.625" style="1" customWidth="1"/>
    <col min="442" max="442" width="9" style="1" bestFit="1" customWidth="1"/>
    <col min="443" max="443" width="5.375" style="1" customWidth="1"/>
    <col min="444" max="444" width="9" style="1" bestFit="1" customWidth="1"/>
    <col min="445" max="445" width="5.375" style="1" customWidth="1"/>
    <col min="446" max="446" width="9" style="1" bestFit="1" customWidth="1"/>
    <col min="447" max="447" width="5" style="1" customWidth="1"/>
    <col min="448" max="448" width="9" style="1" bestFit="1" customWidth="1"/>
    <col min="449" max="449" width="5.125" style="1" customWidth="1"/>
    <col min="450" max="450" width="8.875" style="1"/>
    <col min="451" max="451" width="6" style="1" customWidth="1"/>
    <col min="452" max="452" width="8.875" style="1"/>
    <col min="453" max="453" width="6" style="1" customWidth="1"/>
    <col min="454" max="455" width="10.125" style="1" customWidth="1"/>
    <col min="456" max="456" width="10" style="1" customWidth="1"/>
    <col min="457" max="457" width="10.375" style="1" customWidth="1"/>
    <col min="458" max="462" width="9.125" style="1" customWidth="1"/>
    <col min="463" max="468" width="8.875" style="1"/>
    <col min="469" max="488" width="0" style="1" hidden="1" customWidth="1"/>
    <col min="489" max="491" width="9.125" style="1" customWidth="1"/>
    <col min="492" max="696" width="8.875" style="1"/>
    <col min="697" max="697" width="28.625" style="1" customWidth="1"/>
    <col min="698" max="698" width="9" style="1" bestFit="1" customWidth="1"/>
    <col min="699" max="699" width="5.375" style="1" customWidth="1"/>
    <col min="700" max="700" width="9" style="1" bestFit="1" customWidth="1"/>
    <col min="701" max="701" width="5.375" style="1" customWidth="1"/>
    <col min="702" max="702" width="9" style="1" bestFit="1" customWidth="1"/>
    <col min="703" max="703" width="5" style="1" customWidth="1"/>
    <col min="704" max="704" width="9" style="1" bestFit="1" customWidth="1"/>
    <col min="705" max="705" width="5.125" style="1" customWidth="1"/>
    <col min="706" max="706" width="8.875" style="1"/>
    <col min="707" max="707" width="6" style="1" customWidth="1"/>
    <col min="708" max="708" width="8.875" style="1"/>
    <col min="709" max="709" width="6" style="1" customWidth="1"/>
    <col min="710" max="711" width="10.125" style="1" customWidth="1"/>
    <col min="712" max="712" width="10" style="1" customWidth="1"/>
    <col min="713" max="713" width="10.375" style="1" customWidth="1"/>
    <col min="714" max="718" width="9.125" style="1" customWidth="1"/>
    <col min="719" max="724" width="8.875" style="1"/>
    <col min="725" max="744" width="0" style="1" hidden="1" customWidth="1"/>
    <col min="745" max="747" width="9.125" style="1" customWidth="1"/>
    <col min="748" max="952" width="8.875" style="1"/>
    <col min="953" max="953" width="28.625" style="1" customWidth="1"/>
    <col min="954" max="954" width="9" style="1" bestFit="1" customWidth="1"/>
    <col min="955" max="955" width="5.375" style="1" customWidth="1"/>
    <col min="956" max="956" width="9" style="1" bestFit="1" customWidth="1"/>
    <col min="957" max="957" width="5.375" style="1" customWidth="1"/>
    <col min="958" max="958" width="9" style="1" bestFit="1" customWidth="1"/>
    <col min="959" max="959" width="5" style="1" customWidth="1"/>
    <col min="960" max="960" width="9" style="1" bestFit="1" customWidth="1"/>
    <col min="961" max="961" width="5.125" style="1" customWidth="1"/>
    <col min="962" max="962" width="8.875" style="1"/>
    <col min="963" max="963" width="6" style="1" customWidth="1"/>
    <col min="964" max="964" width="8.875" style="1"/>
    <col min="965" max="965" width="6" style="1" customWidth="1"/>
    <col min="966" max="967" width="10.125" style="1" customWidth="1"/>
    <col min="968" max="968" width="10" style="1" customWidth="1"/>
    <col min="969" max="969" width="10.375" style="1" customWidth="1"/>
    <col min="970" max="974" width="9.125" style="1" customWidth="1"/>
    <col min="975" max="980" width="8.875" style="1"/>
    <col min="981" max="1000" width="0" style="1" hidden="1" customWidth="1"/>
    <col min="1001" max="1003" width="9.125" style="1" customWidth="1"/>
    <col min="1004" max="1208" width="8.875" style="1"/>
    <col min="1209" max="1209" width="28.625" style="1" customWidth="1"/>
    <col min="1210" max="1210" width="9" style="1" bestFit="1" customWidth="1"/>
    <col min="1211" max="1211" width="5.375" style="1" customWidth="1"/>
    <col min="1212" max="1212" width="9" style="1" bestFit="1" customWidth="1"/>
    <col min="1213" max="1213" width="5.375" style="1" customWidth="1"/>
    <col min="1214" max="1214" width="9" style="1" bestFit="1" customWidth="1"/>
    <col min="1215" max="1215" width="5" style="1" customWidth="1"/>
    <col min="1216" max="1216" width="9" style="1" bestFit="1" customWidth="1"/>
    <col min="1217" max="1217" width="5.125" style="1" customWidth="1"/>
    <col min="1218" max="1218" width="8.875" style="1"/>
    <col min="1219" max="1219" width="6" style="1" customWidth="1"/>
    <col min="1220" max="1220" width="8.875" style="1"/>
    <col min="1221" max="1221" width="6" style="1" customWidth="1"/>
    <col min="1222" max="1223" width="10.125" style="1" customWidth="1"/>
    <col min="1224" max="1224" width="10" style="1" customWidth="1"/>
    <col min="1225" max="1225" width="10.375" style="1" customWidth="1"/>
    <col min="1226" max="1230" width="9.125" style="1" customWidth="1"/>
    <col min="1231" max="1236" width="8.875" style="1"/>
    <col min="1237" max="1256" width="0" style="1" hidden="1" customWidth="1"/>
    <col min="1257" max="1259" width="9.125" style="1" customWidth="1"/>
    <col min="1260" max="1464" width="8.875" style="1"/>
    <col min="1465" max="1465" width="28.625" style="1" customWidth="1"/>
    <col min="1466" max="1466" width="9" style="1" bestFit="1" customWidth="1"/>
    <col min="1467" max="1467" width="5.375" style="1" customWidth="1"/>
    <col min="1468" max="1468" width="9" style="1" bestFit="1" customWidth="1"/>
    <col min="1469" max="1469" width="5.375" style="1" customWidth="1"/>
    <col min="1470" max="1470" width="9" style="1" bestFit="1" customWidth="1"/>
    <col min="1471" max="1471" width="5" style="1" customWidth="1"/>
    <col min="1472" max="1472" width="9" style="1" bestFit="1" customWidth="1"/>
    <col min="1473" max="1473" width="5.125" style="1" customWidth="1"/>
    <col min="1474" max="1474" width="8.875" style="1"/>
    <col min="1475" max="1475" width="6" style="1" customWidth="1"/>
    <col min="1476" max="1476" width="8.875" style="1"/>
    <col min="1477" max="1477" width="6" style="1" customWidth="1"/>
    <col min="1478" max="1479" width="10.125" style="1" customWidth="1"/>
    <col min="1480" max="1480" width="10" style="1" customWidth="1"/>
    <col min="1481" max="1481" width="10.375" style="1" customWidth="1"/>
    <col min="1482" max="1486" width="9.125" style="1" customWidth="1"/>
    <col min="1487" max="1492" width="8.875" style="1"/>
    <col min="1493" max="1512" width="0" style="1" hidden="1" customWidth="1"/>
    <col min="1513" max="1515" width="9.125" style="1" customWidth="1"/>
    <col min="1516" max="1720" width="8.875" style="1"/>
    <col min="1721" max="1721" width="28.625" style="1" customWidth="1"/>
    <col min="1722" max="1722" width="9" style="1" bestFit="1" customWidth="1"/>
    <col min="1723" max="1723" width="5.375" style="1" customWidth="1"/>
    <col min="1724" max="1724" width="9" style="1" bestFit="1" customWidth="1"/>
    <col min="1725" max="1725" width="5.375" style="1" customWidth="1"/>
    <col min="1726" max="1726" width="9" style="1" bestFit="1" customWidth="1"/>
    <col min="1727" max="1727" width="5" style="1" customWidth="1"/>
    <col min="1728" max="1728" width="9" style="1" bestFit="1" customWidth="1"/>
    <col min="1729" max="1729" width="5.125" style="1" customWidth="1"/>
    <col min="1730" max="1730" width="8.875" style="1"/>
    <col min="1731" max="1731" width="6" style="1" customWidth="1"/>
    <col min="1732" max="1732" width="8.875" style="1"/>
    <col min="1733" max="1733" width="6" style="1" customWidth="1"/>
    <col min="1734" max="1735" width="10.125" style="1" customWidth="1"/>
    <col min="1736" max="1736" width="10" style="1" customWidth="1"/>
    <col min="1737" max="1737" width="10.375" style="1" customWidth="1"/>
    <col min="1738" max="1742" width="9.125" style="1" customWidth="1"/>
    <col min="1743" max="1748" width="8.875" style="1"/>
    <col min="1749" max="1768" width="0" style="1" hidden="1" customWidth="1"/>
    <col min="1769" max="1771" width="9.125" style="1" customWidth="1"/>
    <col min="1772" max="1976" width="8.875" style="1"/>
    <col min="1977" max="1977" width="28.625" style="1" customWidth="1"/>
    <col min="1978" max="1978" width="9" style="1" bestFit="1" customWidth="1"/>
    <col min="1979" max="1979" width="5.375" style="1" customWidth="1"/>
    <col min="1980" max="1980" width="9" style="1" bestFit="1" customWidth="1"/>
    <col min="1981" max="1981" width="5.375" style="1" customWidth="1"/>
    <col min="1982" max="1982" width="9" style="1" bestFit="1" customWidth="1"/>
    <col min="1983" max="1983" width="5" style="1" customWidth="1"/>
    <col min="1984" max="1984" width="9" style="1" bestFit="1" customWidth="1"/>
    <col min="1985" max="1985" width="5.125" style="1" customWidth="1"/>
    <col min="1986" max="1986" width="8.875" style="1"/>
    <col min="1987" max="1987" width="6" style="1" customWidth="1"/>
    <col min="1988" max="1988" width="8.875" style="1"/>
    <col min="1989" max="1989" width="6" style="1" customWidth="1"/>
    <col min="1990" max="1991" width="10.125" style="1" customWidth="1"/>
    <col min="1992" max="1992" width="10" style="1" customWidth="1"/>
    <col min="1993" max="1993" width="10.375" style="1" customWidth="1"/>
    <col min="1994" max="1998" width="9.125" style="1" customWidth="1"/>
    <col min="1999" max="2004" width="8.875" style="1"/>
    <col min="2005" max="2024" width="0" style="1" hidden="1" customWidth="1"/>
    <col min="2025" max="2027" width="9.125" style="1" customWidth="1"/>
    <col min="2028" max="2232" width="8.875" style="1"/>
    <col min="2233" max="2233" width="28.625" style="1" customWidth="1"/>
    <col min="2234" max="2234" width="9" style="1" bestFit="1" customWidth="1"/>
    <col min="2235" max="2235" width="5.375" style="1" customWidth="1"/>
    <col min="2236" max="2236" width="9" style="1" bestFit="1" customWidth="1"/>
    <col min="2237" max="2237" width="5.375" style="1" customWidth="1"/>
    <col min="2238" max="2238" width="9" style="1" bestFit="1" customWidth="1"/>
    <col min="2239" max="2239" width="5" style="1" customWidth="1"/>
    <col min="2240" max="2240" width="9" style="1" bestFit="1" customWidth="1"/>
    <col min="2241" max="2241" width="5.125" style="1" customWidth="1"/>
    <col min="2242" max="2242" width="8.875" style="1"/>
    <col min="2243" max="2243" width="6" style="1" customWidth="1"/>
    <col min="2244" max="2244" width="8.875" style="1"/>
    <col min="2245" max="2245" width="6" style="1" customWidth="1"/>
    <col min="2246" max="2247" width="10.125" style="1" customWidth="1"/>
    <col min="2248" max="2248" width="10" style="1" customWidth="1"/>
    <col min="2249" max="2249" width="10.375" style="1" customWidth="1"/>
    <col min="2250" max="2254" width="9.125" style="1" customWidth="1"/>
    <col min="2255" max="2260" width="8.875" style="1"/>
    <col min="2261" max="2280" width="0" style="1" hidden="1" customWidth="1"/>
    <col min="2281" max="2283" width="9.125" style="1" customWidth="1"/>
    <col min="2284" max="2488" width="8.875" style="1"/>
    <col min="2489" max="2489" width="28.625" style="1" customWidth="1"/>
    <col min="2490" max="2490" width="9" style="1" bestFit="1" customWidth="1"/>
    <col min="2491" max="2491" width="5.375" style="1" customWidth="1"/>
    <col min="2492" max="2492" width="9" style="1" bestFit="1" customWidth="1"/>
    <col min="2493" max="2493" width="5.375" style="1" customWidth="1"/>
    <col min="2494" max="2494" width="9" style="1" bestFit="1" customWidth="1"/>
    <col min="2495" max="2495" width="5" style="1" customWidth="1"/>
    <col min="2496" max="2496" width="9" style="1" bestFit="1" customWidth="1"/>
    <col min="2497" max="2497" width="5.125" style="1" customWidth="1"/>
    <col min="2498" max="2498" width="8.875" style="1"/>
    <col min="2499" max="2499" width="6" style="1" customWidth="1"/>
    <col min="2500" max="2500" width="8.875" style="1"/>
    <col min="2501" max="2501" width="6" style="1" customWidth="1"/>
    <col min="2502" max="2503" width="10.125" style="1" customWidth="1"/>
    <col min="2504" max="2504" width="10" style="1" customWidth="1"/>
    <col min="2505" max="2505" width="10.375" style="1" customWidth="1"/>
    <col min="2506" max="2510" width="9.125" style="1" customWidth="1"/>
    <col min="2511" max="2516" width="8.875" style="1"/>
    <col min="2517" max="2536" width="0" style="1" hidden="1" customWidth="1"/>
    <col min="2537" max="2539" width="9.125" style="1" customWidth="1"/>
    <col min="2540" max="2744" width="8.875" style="1"/>
    <col min="2745" max="2745" width="28.625" style="1" customWidth="1"/>
    <col min="2746" max="2746" width="9" style="1" bestFit="1" customWidth="1"/>
    <col min="2747" max="2747" width="5.375" style="1" customWidth="1"/>
    <col min="2748" max="2748" width="9" style="1" bestFit="1" customWidth="1"/>
    <col min="2749" max="2749" width="5.375" style="1" customWidth="1"/>
    <col min="2750" max="2750" width="9" style="1" bestFit="1" customWidth="1"/>
    <col min="2751" max="2751" width="5" style="1" customWidth="1"/>
    <col min="2752" max="2752" width="9" style="1" bestFit="1" customWidth="1"/>
    <col min="2753" max="2753" width="5.125" style="1" customWidth="1"/>
    <col min="2754" max="2754" width="8.875" style="1"/>
    <col min="2755" max="2755" width="6" style="1" customWidth="1"/>
    <col min="2756" max="2756" width="8.875" style="1"/>
    <col min="2757" max="2757" width="6" style="1" customWidth="1"/>
    <col min="2758" max="2759" width="10.125" style="1" customWidth="1"/>
    <col min="2760" max="2760" width="10" style="1" customWidth="1"/>
    <col min="2761" max="2761" width="10.375" style="1" customWidth="1"/>
    <col min="2762" max="2766" width="9.125" style="1" customWidth="1"/>
    <col min="2767" max="2772" width="8.875" style="1"/>
    <col min="2773" max="2792" width="0" style="1" hidden="1" customWidth="1"/>
    <col min="2793" max="2795" width="9.125" style="1" customWidth="1"/>
    <col min="2796" max="3000" width="8.875" style="1"/>
    <col min="3001" max="3001" width="28.625" style="1" customWidth="1"/>
    <col min="3002" max="3002" width="9" style="1" bestFit="1" customWidth="1"/>
    <col min="3003" max="3003" width="5.375" style="1" customWidth="1"/>
    <col min="3004" max="3004" width="9" style="1" bestFit="1" customWidth="1"/>
    <col min="3005" max="3005" width="5.375" style="1" customWidth="1"/>
    <col min="3006" max="3006" width="9" style="1" bestFit="1" customWidth="1"/>
    <col min="3007" max="3007" width="5" style="1" customWidth="1"/>
    <col min="3008" max="3008" width="9" style="1" bestFit="1" customWidth="1"/>
    <col min="3009" max="3009" width="5.125" style="1" customWidth="1"/>
    <col min="3010" max="3010" width="8.875" style="1"/>
    <col min="3011" max="3011" width="6" style="1" customWidth="1"/>
    <col min="3012" max="3012" width="8.875" style="1"/>
    <col min="3013" max="3013" width="6" style="1" customWidth="1"/>
    <col min="3014" max="3015" width="10.125" style="1" customWidth="1"/>
    <col min="3016" max="3016" width="10" style="1" customWidth="1"/>
    <col min="3017" max="3017" width="10.375" style="1" customWidth="1"/>
    <col min="3018" max="3022" width="9.125" style="1" customWidth="1"/>
    <col min="3023" max="3028" width="8.875" style="1"/>
    <col min="3029" max="3048" width="0" style="1" hidden="1" customWidth="1"/>
    <col min="3049" max="3051" width="9.125" style="1" customWidth="1"/>
    <col min="3052" max="3256" width="8.875" style="1"/>
    <col min="3257" max="3257" width="28.625" style="1" customWidth="1"/>
    <col min="3258" max="3258" width="9" style="1" bestFit="1" customWidth="1"/>
    <col min="3259" max="3259" width="5.375" style="1" customWidth="1"/>
    <col min="3260" max="3260" width="9" style="1" bestFit="1" customWidth="1"/>
    <col min="3261" max="3261" width="5.375" style="1" customWidth="1"/>
    <col min="3262" max="3262" width="9" style="1" bestFit="1" customWidth="1"/>
    <col min="3263" max="3263" width="5" style="1" customWidth="1"/>
    <col min="3264" max="3264" width="9" style="1" bestFit="1" customWidth="1"/>
    <col min="3265" max="3265" width="5.125" style="1" customWidth="1"/>
    <col min="3266" max="3266" width="8.875" style="1"/>
    <col min="3267" max="3267" width="6" style="1" customWidth="1"/>
    <col min="3268" max="3268" width="8.875" style="1"/>
    <col min="3269" max="3269" width="6" style="1" customWidth="1"/>
    <col min="3270" max="3271" width="10.125" style="1" customWidth="1"/>
    <col min="3272" max="3272" width="10" style="1" customWidth="1"/>
    <col min="3273" max="3273" width="10.375" style="1" customWidth="1"/>
    <col min="3274" max="3278" width="9.125" style="1" customWidth="1"/>
    <col min="3279" max="3284" width="8.875" style="1"/>
    <col min="3285" max="3304" width="0" style="1" hidden="1" customWidth="1"/>
    <col min="3305" max="3307" width="9.125" style="1" customWidth="1"/>
    <col min="3308" max="3512" width="8.875" style="1"/>
    <col min="3513" max="3513" width="28.625" style="1" customWidth="1"/>
    <col min="3514" max="3514" width="9" style="1" bestFit="1" customWidth="1"/>
    <col min="3515" max="3515" width="5.375" style="1" customWidth="1"/>
    <col min="3516" max="3516" width="9" style="1" bestFit="1" customWidth="1"/>
    <col min="3517" max="3517" width="5.375" style="1" customWidth="1"/>
    <col min="3518" max="3518" width="9" style="1" bestFit="1" customWidth="1"/>
    <col min="3519" max="3519" width="5" style="1" customWidth="1"/>
    <col min="3520" max="3520" width="9" style="1" bestFit="1" customWidth="1"/>
    <col min="3521" max="3521" width="5.125" style="1" customWidth="1"/>
    <col min="3522" max="3522" width="8.875" style="1"/>
    <col min="3523" max="3523" width="6" style="1" customWidth="1"/>
    <col min="3524" max="3524" width="8.875" style="1"/>
    <col min="3525" max="3525" width="6" style="1" customWidth="1"/>
    <col min="3526" max="3527" width="10.125" style="1" customWidth="1"/>
    <col min="3528" max="3528" width="10" style="1" customWidth="1"/>
    <col min="3529" max="3529" width="10.375" style="1" customWidth="1"/>
    <col min="3530" max="3534" width="9.125" style="1" customWidth="1"/>
    <col min="3535" max="3540" width="8.875" style="1"/>
    <col min="3541" max="3560" width="0" style="1" hidden="1" customWidth="1"/>
    <col min="3561" max="3563" width="9.125" style="1" customWidth="1"/>
    <col min="3564" max="3768" width="8.875" style="1"/>
    <col min="3769" max="3769" width="28.625" style="1" customWidth="1"/>
    <col min="3770" max="3770" width="9" style="1" bestFit="1" customWidth="1"/>
    <col min="3771" max="3771" width="5.375" style="1" customWidth="1"/>
    <col min="3772" max="3772" width="9" style="1" bestFit="1" customWidth="1"/>
    <col min="3773" max="3773" width="5.375" style="1" customWidth="1"/>
    <col min="3774" max="3774" width="9" style="1" bestFit="1" customWidth="1"/>
    <col min="3775" max="3775" width="5" style="1" customWidth="1"/>
    <col min="3776" max="3776" width="9" style="1" bestFit="1" customWidth="1"/>
    <col min="3777" max="3777" width="5.125" style="1" customWidth="1"/>
    <col min="3778" max="3778" width="8.875" style="1"/>
    <col min="3779" max="3779" width="6" style="1" customWidth="1"/>
    <col min="3780" max="3780" width="8.875" style="1"/>
    <col min="3781" max="3781" width="6" style="1" customWidth="1"/>
    <col min="3782" max="3783" width="10.125" style="1" customWidth="1"/>
    <col min="3784" max="3784" width="10" style="1" customWidth="1"/>
    <col min="3785" max="3785" width="10.375" style="1" customWidth="1"/>
    <col min="3786" max="3790" width="9.125" style="1" customWidth="1"/>
    <col min="3791" max="3796" width="8.875" style="1"/>
    <col min="3797" max="3816" width="0" style="1" hidden="1" customWidth="1"/>
    <col min="3817" max="3819" width="9.125" style="1" customWidth="1"/>
    <col min="3820" max="4024" width="8.875" style="1"/>
    <col min="4025" max="4025" width="28.625" style="1" customWidth="1"/>
    <col min="4026" max="4026" width="9" style="1" bestFit="1" customWidth="1"/>
    <col min="4027" max="4027" width="5.375" style="1" customWidth="1"/>
    <col min="4028" max="4028" width="9" style="1" bestFit="1" customWidth="1"/>
    <col min="4029" max="4029" width="5.375" style="1" customWidth="1"/>
    <col min="4030" max="4030" width="9" style="1" bestFit="1" customWidth="1"/>
    <col min="4031" max="4031" width="5" style="1" customWidth="1"/>
    <col min="4032" max="4032" width="9" style="1" bestFit="1" customWidth="1"/>
    <col min="4033" max="4033" width="5.125" style="1" customWidth="1"/>
    <col min="4034" max="4034" width="8.875" style="1"/>
    <col min="4035" max="4035" width="6" style="1" customWidth="1"/>
    <col min="4036" max="4036" width="8.875" style="1"/>
    <col min="4037" max="4037" width="6" style="1" customWidth="1"/>
    <col min="4038" max="4039" width="10.125" style="1" customWidth="1"/>
    <col min="4040" max="4040" width="10" style="1" customWidth="1"/>
    <col min="4041" max="4041" width="10.375" style="1" customWidth="1"/>
    <col min="4042" max="4046" width="9.125" style="1" customWidth="1"/>
    <col min="4047" max="4052" width="8.875" style="1"/>
    <col min="4053" max="4072" width="0" style="1" hidden="1" customWidth="1"/>
    <col min="4073" max="4075" width="9.125" style="1" customWidth="1"/>
    <col min="4076" max="4280" width="8.875" style="1"/>
    <col min="4281" max="4281" width="28.625" style="1" customWidth="1"/>
    <col min="4282" max="4282" width="9" style="1" bestFit="1" customWidth="1"/>
    <col min="4283" max="4283" width="5.375" style="1" customWidth="1"/>
    <col min="4284" max="4284" width="9" style="1" bestFit="1" customWidth="1"/>
    <col min="4285" max="4285" width="5.375" style="1" customWidth="1"/>
    <col min="4286" max="4286" width="9" style="1" bestFit="1" customWidth="1"/>
    <col min="4287" max="4287" width="5" style="1" customWidth="1"/>
    <col min="4288" max="4288" width="9" style="1" bestFit="1" customWidth="1"/>
    <col min="4289" max="4289" width="5.125" style="1" customWidth="1"/>
    <col min="4290" max="4290" width="8.875" style="1"/>
    <col min="4291" max="4291" width="6" style="1" customWidth="1"/>
    <col min="4292" max="4292" width="8.875" style="1"/>
    <col min="4293" max="4293" width="6" style="1" customWidth="1"/>
    <col min="4294" max="4295" width="10.125" style="1" customWidth="1"/>
    <col min="4296" max="4296" width="10" style="1" customWidth="1"/>
    <col min="4297" max="4297" width="10.375" style="1" customWidth="1"/>
    <col min="4298" max="4302" width="9.125" style="1" customWidth="1"/>
    <col min="4303" max="4308" width="8.875" style="1"/>
    <col min="4309" max="4328" width="0" style="1" hidden="1" customWidth="1"/>
    <col min="4329" max="4331" width="9.125" style="1" customWidth="1"/>
    <col min="4332" max="4536" width="8.875" style="1"/>
    <col min="4537" max="4537" width="28.625" style="1" customWidth="1"/>
    <col min="4538" max="4538" width="9" style="1" bestFit="1" customWidth="1"/>
    <col min="4539" max="4539" width="5.375" style="1" customWidth="1"/>
    <col min="4540" max="4540" width="9" style="1" bestFit="1" customWidth="1"/>
    <col min="4541" max="4541" width="5.375" style="1" customWidth="1"/>
    <col min="4542" max="4542" width="9" style="1" bestFit="1" customWidth="1"/>
    <col min="4543" max="4543" width="5" style="1" customWidth="1"/>
    <col min="4544" max="4544" width="9" style="1" bestFit="1" customWidth="1"/>
    <col min="4545" max="4545" width="5.125" style="1" customWidth="1"/>
    <col min="4546" max="4546" width="8.875" style="1"/>
    <col min="4547" max="4547" width="6" style="1" customWidth="1"/>
    <col min="4548" max="4548" width="8.875" style="1"/>
    <col min="4549" max="4549" width="6" style="1" customWidth="1"/>
    <col min="4550" max="4551" width="10.125" style="1" customWidth="1"/>
    <col min="4552" max="4552" width="10" style="1" customWidth="1"/>
    <col min="4553" max="4553" width="10.375" style="1" customWidth="1"/>
    <col min="4554" max="4558" width="9.125" style="1" customWidth="1"/>
    <col min="4559" max="4564" width="8.875" style="1"/>
    <col min="4565" max="4584" width="0" style="1" hidden="1" customWidth="1"/>
    <col min="4585" max="4587" width="9.125" style="1" customWidth="1"/>
    <col min="4588" max="4792" width="8.875" style="1"/>
    <col min="4793" max="4793" width="28.625" style="1" customWidth="1"/>
    <col min="4794" max="4794" width="9" style="1" bestFit="1" customWidth="1"/>
    <col min="4795" max="4795" width="5.375" style="1" customWidth="1"/>
    <col min="4796" max="4796" width="9" style="1" bestFit="1" customWidth="1"/>
    <col min="4797" max="4797" width="5.375" style="1" customWidth="1"/>
    <col min="4798" max="4798" width="9" style="1" bestFit="1" customWidth="1"/>
    <col min="4799" max="4799" width="5" style="1" customWidth="1"/>
    <col min="4800" max="4800" width="9" style="1" bestFit="1" customWidth="1"/>
    <col min="4801" max="4801" width="5.125" style="1" customWidth="1"/>
    <col min="4802" max="4802" width="8.875" style="1"/>
    <col min="4803" max="4803" width="6" style="1" customWidth="1"/>
    <col min="4804" max="4804" width="8.875" style="1"/>
    <col min="4805" max="4805" width="6" style="1" customWidth="1"/>
    <col min="4806" max="4807" width="10.125" style="1" customWidth="1"/>
    <col min="4808" max="4808" width="10" style="1" customWidth="1"/>
    <col min="4809" max="4809" width="10.375" style="1" customWidth="1"/>
    <col min="4810" max="4814" width="9.125" style="1" customWidth="1"/>
    <col min="4815" max="4820" width="8.875" style="1"/>
    <col min="4821" max="4840" width="0" style="1" hidden="1" customWidth="1"/>
    <col min="4841" max="4843" width="9.125" style="1" customWidth="1"/>
    <col min="4844" max="5048" width="8.875" style="1"/>
    <col min="5049" max="5049" width="28.625" style="1" customWidth="1"/>
    <col min="5050" max="5050" width="9" style="1" bestFit="1" customWidth="1"/>
    <col min="5051" max="5051" width="5.375" style="1" customWidth="1"/>
    <col min="5052" max="5052" width="9" style="1" bestFit="1" customWidth="1"/>
    <col min="5053" max="5053" width="5.375" style="1" customWidth="1"/>
    <col min="5054" max="5054" width="9" style="1" bestFit="1" customWidth="1"/>
    <col min="5055" max="5055" width="5" style="1" customWidth="1"/>
    <col min="5056" max="5056" width="9" style="1" bestFit="1" customWidth="1"/>
    <col min="5057" max="5057" width="5.125" style="1" customWidth="1"/>
    <col min="5058" max="5058" width="8.875" style="1"/>
    <col min="5059" max="5059" width="6" style="1" customWidth="1"/>
    <col min="5060" max="5060" width="8.875" style="1"/>
    <col min="5061" max="5061" width="6" style="1" customWidth="1"/>
    <col min="5062" max="5063" width="10.125" style="1" customWidth="1"/>
    <col min="5064" max="5064" width="10" style="1" customWidth="1"/>
    <col min="5065" max="5065" width="10.375" style="1" customWidth="1"/>
    <col min="5066" max="5070" width="9.125" style="1" customWidth="1"/>
    <col min="5071" max="5076" width="8.875" style="1"/>
    <col min="5077" max="5096" width="0" style="1" hidden="1" customWidth="1"/>
    <col min="5097" max="5099" width="9.125" style="1" customWidth="1"/>
    <col min="5100" max="5304" width="8.875" style="1"/>
    <col min="5305" max="5305" width="28.625" style="1" customWidth="1"/>
    <col min="5306" max="5306" width="9" style="1" bestFit="1" customWidth="1"/>
    <col min="5307" max="5307" width="5.375" style="1" customWidth="1"/>
    <col min="5308" max="5308" width="9" style="1" bestFit="1" customWidth="1"/>
    <col min="5309" max="5309" width="5.375" style="1" customWidth="1"/>
    <col min="5310" max="5310" width="9" style="1" bestFit="1" customWidth="1"/>
    <col min="5311" max="5311" width="5" style="1" customWidth="1"/>
    <col min="5312" max="5312" width="9" style="1" bestFit="1" customWidth="1"/>
    <col min="5313" max="5313" width="5.125" style="1" customWidth="1"/>
    <col min="5314" max="5314" width="8.875" style="1"/>
    <col min="5315" max="5315" width="6" style="1" customWidth="1"/>
    <col min="5316" max="5316" width="8.875" style="1"/>
    <col min="5317" max="5317" width="6" style="1" customWidth="1"/>
    <col min="5318" max="5319" width="10.125" style="1" customWidth="1"/>
    <col min="5320" max="5320" width="10" style="1" customWidth="1"/>
    <col min="5321" max="5321" width="10.375" style="1" customWidth="1"/>
    <col min="5322" max="5326" width="9.125" style="1" customWidth="1"/>
    <col min="5327" max="5332" width="8.875" style="1"/>
    <col min="5333" max="5352" width="0" style="1" hidden="1" customWidth="1"/>
    <col min="5353" max="5355" width="9.125" style="1" customWidth="1"/>
    <col min="5356" max="5560" width="8.875" style="1"/>
    <col min="5561" max="5561" width="28.625" style="1" customWidth="1"/>
    <col min="5562" max="5562" width="9" style="1" bestFit="1" customWidth="1"/>
    <col min="5563" max="5563" width="5.375" style="1" customWidth="1"/>
    <col min="5564" max="5564" width="9" style="1" bestFit="1" customWidth="1"/>
    <col min="5565" max="5565" width="5.375" style="1" customWidth="1"/>
    <col min="5566" max="5566" width="9" style="1" bestFit="1" customWidth="1"/>
    <col min="5567" max="5567" width="5" style="1" customWidth="1"/>
    <col min="5568" max="5568" width="9" style="1" bestFit="1" customWidth="1"/>
    <col min="5569" max="5569" width="5.125" style="1" customWidth="1"/>
    <col min="5570" max="5570" width="8.875" style="1"/>
    <col min="5571" max="5571" width="6" style="1" customWidth="1"/>
    <col min="5572" max="5572" width="8.875" style="1"/>
    <col min="5573" max="5573" width="6" style="1" customWidth="1"/>
    <col min="5574" max="5575" width="10.125" style="1" customWidth="1"/>
    <col min="5576" max="5576" width="10" style="1" customWidth="1"/>
    <col min="5577" max="5577" width="10.375" style="1" customWidth="1"/>
    <col min="5578" max="5582" width="9.125" style="1" customWidth="1"/>
    <col min="5583" max="5588" width="8.875" style="1"/>
    <col min="5589" max="5608" width="0" style="1" hidden="1" customWidth="1"/>
    <col min="5609" max="5611" width="9.125" style="1" customWidth="1"/>
    <col min="5612" max="5816" width="8.875" style="1"/>
    <col min="5817" max="5817" width="28.625" style="1" customWidth="1"/>
    <col min="5818" max="5818" width="9" style="1" bestFit="1" customWidth="1"/>
    <col min="5819" max="5819" width="5.375" style="1" customWidth="1"/>
    <col min="5820" max="5820" width="9" style="1" bestFit="1" customWidth="1"/>
    <col min="5821" max="5821" width="5.375" style="1" customWidth="1"/>
    <col min="5822" max="5822" width="9" style="1" bestFit="1" customWidth="1"/>
    <col min="5823" max="5823" width="5" style="1" customWidth="1"/>
    <col min="5824" max="5824" width="9" style="1" bestFit="1" customWidth="1"/>
    <col min="5825" max="5825" width="5.125" style="1" customWidth="1"/>
    <col min="5826" max="5826" width="8.875" style="1"/>
    <col min="5827" max="5827" width="6" style="1" customWidth="1"/>
    <col min="5828" max="5828" width="8.875" style="1"/>
    <col min="5829" max="5829" width="6" style="1" customWidth="1"/>
    <col min="5830" max="5831" width="10.125" style="1" customWidth="1"/>
    <col min="5832" max="5832" width="10" style="1" customWidth="1"/>
    <col min="5833" max="5833" width="10.375" style="1" customWidth="1"/>
    <col min="5834" max="5838" width="9.125" style="1" customWidth="1"/>
    <col min="5839" max="5844" width="8.875" style="1"/>
    <col min="5845" max="5864" width="0" style="1" hidden="1" customWidth="1"/>
    <col min="5865" max="5867" width="9.125" style="1" customWidth="1"/>
    <col min="5868" max="6072" width="8.875" style="1"/>
    <col min="6073" max="6073" width="28.625" style="1" customWidth="1"/>
    <col min="6074" max="6074" width="9" style="1" bestFit="1" customWidth="1"/>
    <col min="6075" max="6075" width="5.375" style="1" customWidth="1"/>
    <col min="6076" max="6076" width="9" style="1" bestFit="1" customWidth="1"/>
    <col min="6077" max="6077" width="5.375" style="1" customWidth="1"/>
    <col min="6078" max="6078" width="9" style="1" bestFit="1" customWidth="1"/>
    <col min="6079" max="6079" width="5" style="1" customWidth="1"/>
    <col min="6080" max="6080" width="9" style="1" bestFit="1" customWidth="1"/>
    <col min="6081" max="6081" width="5.125" style="1" customWidth="1"/>
    <col min="6082" max="6082" width="8.875" style="1"/>
    <col min="6083" max="6083" width="6" style="1" customWidth="1"/>
    <col min="6084" max="6084" width="8.875" style="1"/>
    <col min="6085" max="6085" width="6" style="1" customWidth="1"/>
    <col min="6086" max="6087" width="10.125" style="1" customWidth="1"/>
    <col min="6088" max="6088" width="10" style="1" customWidth="1"/>
    <col min="6089" max="6089" width="10.375" style="1" customWidth="1"/>
    <col min="6090" max="6094" width="9.125" style="1" customWidth="1"/>
    <col min="6095" max="6100" width="8.875" style="1"/>
    <col min="6101" max="6120" width="0" style="1" hidden="1" customWidth="1"/>
    <col min="6121" max="6123" width="9.125" style="1" customWidth="1"/>
    <col min="6124" max="6328" width="8.875" style="1"/>
    <col min="6329" max="6329" width="28.625" style="1" customWidth="1"/>
    <col min="6330" max="6330" width="9" style="1" bestFit="1" customWidth="1"/>
    <col min="6331" max="6331" width="5.375" style="1" customWidth="1"/>
    <col min="6332" max="6332" width="9" style="1" bestFit="1" customWidth="1"/>
    <col min="6333" max="6333" width="5.375" style="1" customWidth="1"/>
    <col min="6334" max="6334" width="9" style="1" bestFit="1" customWidth="1"/>
    <col min="6335" max="6335" width="5" style="1" customWidth="1"/>
    <col min="6336" max="6336" width="9" style="1" bestFit="1" customWidth="1"/>
    <col min="6337" max="6337" width="5.125" style="1" customWidth="1"/>
    <col min="6338" max="6338" width="8.875" style="1"/>
    <col min="6339" max="6339" width="6" style="1" customWidth="1"/>
    <col min="6340" max="6340" width="8.875" style="1"/>
    <col min="6341" max="6341" width="6" style="1" customWidth="1"/>
    <col min="6342" max="6343" width="10.125" style="1" customWidth="1"/>
    <col min="6344" max="6344" width="10" style="1" customWidth="1"/>
    <col min="6345" max="6345" width="10.375" style="1" customWidth="1"/>
    <col min="6346" max="6350" width="9.125" style="1" customWidth="1"/>
    <col min="6351" max="6356" width="8.875" style="1"/>
    <col min="6357" max="6376" width="0" style="1" hidden="1" customWidth="1"/>
    <col min="6377" max="6379" width="9.125" style="1" customWidth="1"/>
    <col min="6380" max="6584" width="8.875" style="1"/>
    <col min="6585" max="6585" width="28.625" style="1" customWidth="1"/>
    <col min="6586" max="6586" width="9" style="1" bestFit="1" customWidth="1"/>
    <col min="6587" max="6587" width="5.375" style="1" customWidth="1"/>
    <col min="6588" max="6588" width="9" style="1" bestFit="1" customWidth="1"/>
    <col min="6589" max="6589" width="5.375" style="1" customWidth="1"/>
    <col min="6590" max="6590" width="9" style="1" bestFit="1" customWidth="1"/>
    <col min="6591" max="6591" width="5" style="1" customWidth="1"/>
    <col min="6592" max="6592" width="9" style="1" bestFit="1" customWidth="1"/>
    <col min="6593" max="6593" width="5.125" style="1" customWidth="1"/>
    <col min="6594" max="6594" width="8.875" style="1"/>
    <col min="6595" max="6595" width="6" style="1" customWidth="1"/>
    <col min="6596" max="6596" width="8.875" style="1"/>
    <col min="6597" max="6597" width="6" style="1" customWidth="1"/>
    <col min="6598" max="6599" width="10.125" style="1" customWidth="1"/>
    <col min="6600" max="6600" width="10" style="1" customWidth="1"/>
    <col min="6601" max="6601" width="10.375" style="1" customWidth="1"/>
    <col min="6602" max="6606" width="9.125" style="1" customWidth="1"/>
    <col min="6607" max="6612" width="8.875" style="1"/>
    <col min="6613" max="6632" width="0" style="1" hidden="1" customWidth="1"/>
    <col min="6633" max="6635" width="9.125" style="1" customWidth="1"/>
    <col min="6636" max="6840" width="8.875" style="1"/>
    <col min="6841" max="6841" width="28.625" style="1" customWidth="1"/>
    <col min="6842" max="6842" width="9" style="1" bestFit="1" customWidth="1"/>
    <col min="6843" max="6843" width="5.375" style="1" customWidth="1"/>
    <col min="6844" max="6844" width="9" style="1" bestFit="1" customWidth="1"/>
    <col min="6845" max="6845" width="5.375" style="1" customWidth="1"/>
    <col min="6846" max="6846" width="9" style="1" bestFit="1" customWidth="1"/>
    <col min="6847" max="6847" width="5" style="1" customWidth="1"/>
    <col min="6848" max="6848" width="9" style="1" bestFit="1" customWidth="1"/>
    <col min="6849" max="6849" width="5.125" style="1" customWidth="1"/>
    <col min="6850" max="6850" width="8.875" style="1"/>
    <col min="6851" max="6851" width="6" style="1" customWidth="1"/>
    <col min="6852" max="6852" width="8.875" style="1"/>
    <col min="6853" max="6853" width="6" style="1" customWidth="1"/>
    <col min="6854" max="6855" width="10.125" style="1" customWidth="1"/>
    <col min="6856" max="6856" width="10" style="1" customWidth="1"/>
    <col min="6857" max="6857" width="10.375" style="1" customWidth="1"/>
    <col min="6858" max="6862" width="9.125" style="1" customWidth="1"/>
    <col min="6863" max="6868" width="8.875" style="1"/>
    <col min="6869" max="6888" width="0" style="1" hidden="1" customWidth="1"/>
    <col min="6889" max="6891" width="9.125" style="1" customWidth="1"/>
    <col min="6892" max="7096" width="8.875" style="1"/>
    <col min="7097" max="7097" width="28.625" style="1" customWidth="1"/>
    <col min="7098" max="7098" width="9" style="1" bestFit="1" customWidth="1"/>
    <col min="7099" max="7099" width="5.375" style="1" customWidth="1"/>
    <col min="7100" max="7100" width="9" style="1" bestFit="1" customWidth="1"/>
    <col min="7101" max="7101" width="5.375" style="1" customWidth="1"/>
    <col min="7102" max="7102" width="9" style="1" bestFit="1" customWidth="1"/>
    <col min="7103" max="7103" width="5" style="1" customWidth="1"/>
    <col min="7104" max="7104" width="9" style="1" bestFit="1" customWidth="1"/>
    <col min="7105" max="7105" width="5.125" style="1" customWidth="1"/>
    <col min="7106" max="7106" width="8.875" style="1"/>
    <col min="7107" max="7107" width="6" style="1" customWidth="1"/>
    <col min="7108" max="7108" width="8.875" style="1"/>
    <col min="7109" max="7109" width="6" style="1" customWidth="1"/>
    <col min="7110" max="7111" width="10.125" style="1" customWidth="1"/>
    <col min="7112" max="7112" width="10" style="1" customWidth="1"/>
    <col min="7113" max="7113" width="10.375" style="1" customWidth="1"/>
    <col min="7114" max="7118" width="9.125" style="1" customWidth="1"/>
    <col min="7119" max="7124" width="8.875" style="1"/>
    <col min="7125" max="7144" width="0" style="1" hidden="1" customWidth="1"/>
    <col min="7145" max="7147" width="9.125" style="1" customWidth="1"/>
    <col min="7148" max="7352" width="8.875" style="1"/>
    <col min="7353" max="7353" width="28.625" style="1" customWidth="1"/>
    <col min="7354" max="7354" width="9" style="1" bestFit="1" customWidth="1"/>
    <col min="7355" max="7355" width="5.375" style="1" customWidth="1"/>
    <col min="7356" max="7356" width="9" style="1" bestFit="1" customWidth="1"/>
    <col min="7357" max="7357" width="5.375" style="1" customWidth="1"/>
    <col min="7358" max="7358" width="9" style="1" bestFit="1" customWidth="1"/>
    <col min="7359" max="7359" width="5" style="1" customWidth="1"/>
    <col min="7360" max="7360" width="9" style="1" bestFit="1" customWidth="1"/>
    <col min="7361" max="7361" width="5.125" style="1" customWidth="1"/>
    <col min="7362" max="7362" width="8.875" style="1"/>
    <col min="7363" max="7363" width="6" style="1" customWidth="1"/>
    <col min="7364" max="7364" width="8.875" style="1"/>
    <col min="7365" max="7365" width="6" style="1" customWidth="1"/>
    <col min="7366" max="7367" width="10.125" style="1" customWidth="1"/>
    <col min="7368" max="7368" width="10" style="1" customWidth="1"/>
    <col min="7369" max="7369" width="10.375" style="1" customWidth="1"/>
    <col min="7370" max="7374" width="9.125" style="1" customWidth="1"/>
    <col min="7375" max="7380" width="8.875" style="1"/>
    <col min="7381" max="7400" width="0" style="1" hidden="1" customWidth="1"/>
    <col min="7401" max="7403" width="9.125" style="1" customWidth="1"/>
    <col min="7404" max="7608" width="8.875" style="1"/>
    <col min="7609" max="7609" width="28.625" style="1" customWidth="1"/>
    <col min="7610" max="7610" width="9" style="1" bestFit="1" customWidth="1"/>
    <col min="7611" max="7611" width="5.375" style="1" customWidth="1"/>
    <col min="7612" max="7612" width="9" style="1" bestFit="1" customWidth="1"/>
    <col min="7613" max="7613" width="5.375" style="1" customWidth="1"/>
    <col min="7614" max="7614" width="9" style="1" bestFit="1" customWidth="1"/>
    <col min="7615" max="7615" width="5" style="1" customWidth="1"/>
    <col min="7616" max="7616" width="9" style="1" bestFit="1" customWidth="1"/>
    <col min="7617" max="7617" width="5.125" style="1" customWidth="1"/>
    <col min="7618" max="7618" width="8.875" style="1"/>
    <col min="7619" max="7619" width="6" style="1" customWidth="1"/>
    <col min="7620" max="7620" width="8.875" style="1"/>
    <col min="7621" max="7621" width="6" style="1" customWidth="1"/>
    <col min="7622" max="7623" width="10.125" style="1" customWidth="1"/>
    <col min="7624" max="7624" width="10" style="1" customWidth="1"/>
    <col min="7625" max="7625" width="10.375" style="1" customWidth="1"/>
    <col min="7626" max="7630" width="9.125" style="1" customWidth="1"/>
    <col min="7631" max="7636" width="8.875" style="1"/>
    <col min="7637" max="7656" width="0" style="1" hidden="1" customWidth="1"/>
    <col min="7657" max="7659" width="9.125" style="1" customWidth="1"/>
    <col min="7660" max="7864" width="8.875" style="1"/>
    <col min="7865" max="7865" width="28.625" style="1" customWidth="1"/>
    <col min="7866" max="7866" width="9" style="1" bestFit="1" customWidth="1"/>
    <col min="7867" max="7867" width="5.375" style="1" customWidth="1"/>
    <col min="7868" max="7868" width="9" style="1" bestFit="1" customWidth="1"/>
    <col min="7869" max="7869" width="5.375" style="1" customWidth="1"/>
    <col min="7870" max="7870" width="9" style="1" bestFit="1" customWidth="1"/>
    <col min="7871" max="7871" width="5" style="1" customWidth="1"/>
    <col min="7872" max="7872" width="9" style="1" bestFit="1" customWidth="1"/>
    <col min="7873" max="7873" width="5.125" style="1" customWidth="1"/>
    <col min="7874" max="7874" width="8.875" style="1"/>
    <col min="7875" max="7875" width="6" style="1" customWidth="1"/>
    <col min="7876" max="7876" width="8.875" style="1"/>
    <col min="7877" max="7877" width="6" style="1" customWidth="1"/>
    <col min="7878" max="7879" width="10.125" style="1" customWidth="1"/>
    <col min="7880" max="7880" width="10" style="1" customWidth="1"/>
    <col min="7881" max="7881" width="10.375" style="1" customWidth="1"/>
    <col min="7882" max="7886" width="9.125" style="1" customWidth="1"/>
    <col min="7887" max="7892" width="8.875" style="1"/>
    <col min="7893" max="7912" width="0" style="1" hidden="1" customWidth="1"/>
    <col min="7913" max="7915" width="9.125" style="1" customWidth="1"/>
    <col min="7916" max="8120" width="8.875" style="1"/>
    <col min="8121" max="8121" width="28.625" style="1" customWidth="1"/>
    <col min="8122" max="8122" width="9" style="1" bestFit="1" customWidth="1"/>
    <col min="8123" max="8123" width="5.375" style="1" customWidth="1"/>
    <col min="8124" max="8124" width="9" style="1" bestFit="1" customWidth="1"/>
    <col min="8125" max="8125" width="5.375" style="1" customWidth="1"/>
    <col min="8126" max="8126" width="9" style="1" bestFit="1" customWidth="1"/>
    <col min="8127" max="8127" width="5" style="1" customWidth="1"/>
    <col min="8128" max="8128" width="9" style="1" bestFit="1" customWidth="1"/>
    <col min="8129" max="8129" width="5.125" style="1" customWidth="1"/>
    <col min="8130" max="8130" width="8.875" style="1"/>
    <col min="8131" max="8131" width="6" style="1" customWidth="1"/>
    <col min="8132" max="8132" width="8.875" style="1"/>
    <col min="8133" max="8133" width="6" style="1" customWidth="1"/>
    <col min="8134" max="8135" width="10.125" style="1" customWidth="1"/>
    <col min="8136" max="8136" width="10" style="1" customWidth="1"/>
    <col min="8137" max="8137" width="10.375" style="1" customWidth="1"/>
    <col min="8138" max="8142" width="9.125" style="1" customWidth="1"/>
    <col min="8143" max="8148" width="8.875" style="1"/>
    <col min="8149" max="8168" width="0" style="1" hidden="1" customWidth="1"/>
    <col min="8169" max="8171" width="9.125" style="1" customWidth="1"/>
    <col min="8172" max="8376" width="8.875" style="1"/>
    <col min="8377" max="8377" width="28.625" style="1" customWidth="1"/>
    <col min="8378" max="8378" width="9" style="1" bestFit="1" customWidth="1"/>
    <col min="8379" max="8379" width="5.375" style="1" customWidth="1"/>
    <col min="8380" max="8380" width="9" style="1" bestFit="1" customWidth="1"/>
    <col min="8381" max="8381" width="5.375" style="1" customWidth="1"/>
    <col min="8382" max="8382" width="9" style="1" bestFit="1" customWidth="1"/>
    <col min="8383" max="8383" width="5" style="1" customWidth="1"/>
    <col min="8384" max="8384" width="9" style="1" bestFit="1" customWidth="1"/>
    <col min="8385" max="8385" width="5.125" style="1" customWidth="1"/>
    <col min="8386" max="8386" width="8.875" style="1"/>
    <col min="8387" max="8387" width="6" style="1" customWidth="1"/>
    <col min="8388" max="8388" width="8.875" style="1"/>
    <col min="8389" max="8389" width="6" style="1" customWidth="1"/>
    <col min="8390" max="8391" width="10.125" style="1" customWidth="1"/>
    <col min="8392" max="8392" width="10" style="1" customWidth="1"/>
    <col min="8393" max="8393" width="10.375" style="1" customWidth="1"/>
    <col min="8394" max="8398" width="9.125" style="1" customWidth="1"/>
    <col min="8399" max="8404" width="8.875" style="1"/>
    <col min="8405" max="8424" width="0" style="1" hidden="1" customWidth="1"/>
    <col min="8425" max="8427" width="9.125" style="1" customWidth="1"/>
    <col min="8428" max="8632" width="8.875" style="1"/>
    <col min="8633" max="8633" width="28.625" style="1" customWidth="1"/>
    <col min="8634" max="8634" width="9" style="1" bestFit="1" customWidth="1"/>
    <col min="8635" max="8635" width="5.375" style="1" customWidth="1"/>
    <col min="8636" max="8636" width="9" style="1" bestFit="1" customWidth="1"/>
    <col min="8637" max="8637" width="5.375" style="1" customWidth="1"/>
    <col min="8638" max="8638" width="9" style="1" bestFit="1" customWidth="1"/>
    <col min="8639" max="8639" width="5" style="1" customWidth="1"/>
    <col min="8640" max="8640" width="9" style="1" bestFit="1" customWidth="1"/>
    <col min="8641" max="8641" width="5.125" style="1" customWidth="1"/>
    <col min="8642" max="8642" width="8.875" style="1"/>
    <col min="8643" max="8643" width="6" style="1" customWidth="1"/>
    <col min="8644" max="8644" width="8.875" style="1"/>
    <col min="8645" max="8645" width="6" style="1" customWidth="1"/>
    <col min="8646" max="8647" width="10.125" style="1" customWidth="1"/>
    <col min="8648" max="8648" width="10" style="1" customWidth="1"/>
    <col min="8649" max="8649" width="10.375" style="1" customWidth="1"/>
    <col min="8650" max="8654" width="9.125" style="1" customWidth="1"/>
    <col min="8655" max="8660" width="8.875" style="1"/>
    <col min="8661" max="8680" width="0" style="1" hidden="1" customWidth="1"/>
    <col min="8681" max="8683" width="9.125" style="1" customWidth="1"/>
    <col min="8684" max="8888" width="8.875" style="1"/>
    <col min="8889" max="8889" width="28.625" style="1" customWidth="1"/>
    <col min="8890" max="8890" width="9" style="1" bestFit="1" customWidth="1"/>
    <col min="8891" max="8891" width="5.375" style="1" customWidth="1"/>
    <col min="8892" max="8892" width="9" style="1" bestFit="1" customWidth="1"/>
    <col min="8893" max="8893" width="5.375" style="1" customWidth="1"/>
    <col min="8894" max="8894" width="9" style="1" bestFit="1" customWidth="1"/>
    <col min="8895" max="8895" width="5" style="1" customWidth="1"/>
    <col min="8896" max="8896" width="9" style="1" bestFit="1" customWidth="1"/>
    <col min="8897" max="8897" width="5.125" style="1" customWidth="1"/>
    <col min="8898" max="8898" width="8.875" style="1"/>
    <col min="8899" max="8899" width="6" style="1" customWidth="1"/>
    <col min="8900" max="8900" width="8.875" style="1"/>
    <col min="8901" max="8901" width="6" style="1" customWidth="1"/>
    <col min="8902" max="8903" width="10.125" style="1" customWidth="1"/>
    <col min="8904" max="8904" width="10" style="1" customWidth="1"/>
    <col min="8905" max="8905" width="10.375" style="1" customWidth="1"/>
    <col min="8906" max="8910" width="9.125" style="1" customWidth="1"/>
    <col min="8911" max="8916" width="8.875" style="1"/>
    <col min="8917" max="8936" width="0" style="1" hidden="1" customWidth="1"/>
    <col min="8937" max="8939" width="9.125" style="1" customWidth="1"/>
    <col min="8940" max="9144" width="8.875" style="1"/>
    <col min="9145" max="9145" width="28.625" style="1" customWidth="1"/>
    <col min="9146" max="9146" width="9" style="1" bestFit="1" customWidth="1"/>
    <col min="9147" max="9147" width="5.375" style="1" customWidth="1"/>
    <col min="9148" max="9148" width="9" style="1" bestFit="1" customWidth="1"/>
    <col min="9149" max="9149" width="5.375" style="1" customWidth="1"/>
    <col min="9150" max="9150" width="9" style="1" bestFit="1" customWidth="1"/>
    <col min="9151" max="9151" width="5" style="1" customWidth="1"/>
    <col min="9152" max="9152" width="9" style="1" bestFit="1" customWidth="1"/>
    <col min="9153" max="9153" width="5.125" style="1" customWidth="1"/>
    <col min="9154" max="9154" width="8.875" style="1"/>
    <col min="9155" max="9155" width="6" style="1" customWidth="1"/>
    <col min="9156" max="9156" width="8.875" style="1"/>
    <col min="9157" max="9157" width="6" style="1" customWidth="1"/>
    <col min="9158" max="9159" width="10.125" style="1" customWidth="1"/>
    <col min="9160" max="9160" width="10" style="1" customWidth="1"/>
    <col min="9161" max="9161" width="10.375" style="1" customWidth="1"/>
    <col min="9162" max="9166" width="9.125" style="1" customWidth="1"/>
    <col min="9167" max="9172" width="8.875" style="1"/>
    <col min="9173" max="9192" width="0" style="1" hidden="1" customWidth="1"/>
    <col min="9193" max="9195" width="9.125" style="1" customWidth="1"/>
    <col min="9196" max="9400" width="8.875" style="1"/>
    <col min="9401" max="9401" width="28.625" style="1" customWidth="1"/>
    <col min="9402" max="9402" width="9" style="1" bestFit="1" customWidth="1"/>
    <col min="9403" max="9403" width="5.375" style="1" customWidth="1"/>
    <col min="9404" max="9404" width="9" style="1" bestFit="1" customWidth="1"/>
    <col min="9405" max="9405" width="5.375" style="1" customWidth="1"/>
    <col min="9406" max="9406" width="9" style="1" bestFit="1" customWidth="1"/>
    <col min="9407" max="9407" width="5" style="1" customWidth="1"/>
    <col min="9408" max="9408" width="9" style="1" bestFit="1" customWidth="1"/>
    <col min="9409" max="9409" width="5.125" style="1" customWidth="1"/>
    <col min="9410" max="9410" width="8.875" style="1"/>
    <col min="9411" max="9411" width="6" style="1" customWidth="1"/>
    <col min="9412" max="9412" width="8.875" style="1"/>
    <col min="9413" max="9413" width="6" style="1" customWidth="1"/>
    <col min="9414" max="9415" width="10.125" style="1" customWidth="1"/>
    <col min="9416" max="9416" width="10" style="1" customWidth="1"/>
    <col min="9417" max="9417" width="10.375" style="1" customWidth="1"/>
    <col min="9418" max="9422" width="9.125" style="1" customWidth="1"/>
    <col min="9423" max="9428" width="8.875" style="1"/>
    <col min="9429" max="9448" width="0" style="1" hidden="1" customWidth="1"/>
    <col min="9449" max="9451" width="9.125" style="1" customWidth="1"/>
    <col min="9452" max="9656" width="8.875" style="1"/>
    <col min="9657" max="9657" width="28.625" style="1" customWidth="1"/>
    <col min="9658" max="9658" width="9" style="1" bestFit="1" customWidth="1"/>
    <col min="9659" max="9659" width="5.375" style="1" customWidth="1"/>
    <col min="9660" max="9660" width="9" style="1" bestFit="1" customWidth="1"/>
    <col min="9661" max="9661" width="5.375" style="1" customWidth="1"/>
    <col min="9662" max="9662" width="9" style="1" bestFit="1" customWidth="1"/>
    <col min="9663" max="9663" width="5" style="1" customWidth="1"/>
    <col min="9664" max="9664" width="9" style="1" bestFit="1" customWidth="1"/>
    <col min="9665" max="9665" width="5.125" style="1" customWidth="1"/>
    <col min="9666" max="9666" width="8.875" style="1"/>
    <col min="9667" max="9667" width="6" style="1" customWidth="1"/>
    <col min="9668" max="9668" width="8.875" style="1"/>
    <col min="9669" max="9669" width="6" style="1" customWidth="1"/>
    <col min="9670" max="9671" width="10.125" style="1" customWidth="1"/>
    <col min="9672" max="9672" width="10" style="1" customWidth="1"/>
    <col min="9673" max="9673" width="10.375" style="1" customWidth="1"/>
    <col min="9674" max="9678" width="9.125" style="1" customWidth="1"/>
    <col min="9679" max="9684" width="8.875" style="1"/>
    <col min="9685" max="9704" width="0" style="1" hidden="1" customWidth="1"/>
    <col min="9705" max="9707" width="9.125" style="1" customWidth="1"/>
    <col min="9708" max="9912" width="8.875" style="1"/>
    <col min="9913" max="9913" width="28.625" style="1" customWidth="1"/>
    <col min="9914" max="9914" width="9" style="1" bestFit="1" customWidth="1"/>
    <col min="9915" max="9915" width="5.375" style="1" customWidth="1"/>
    <col min="9916" max="9916" width="9" style="1" bestFit="1" customWidth="1"/>
    <col min="9917" max="9917" width="5.375" style="1" customWidth="1"/>
    <col min="9918" max="9918" width="9" style="1" bestFit="1" customWidth="1"/>
    <col min="9919" max="9919" width="5" style="1" customWidth="1"/>
    <col min="9920" max="9920" width="9" style="1" bestFit="1" customWidth="1"/>
    <col min="9921" max="9921" width="5.125" style="1" customWidth="1"/>
    <col min="9922" max="9922" width="8.875" style="1"/>
    <col min="9923" max="9923" width="6" style="1" customWidth="1"/>
    <col min="9924" max="9924" width="8.875" style="1"/>
    <col min="9925" max="9925" width="6" style="1" customWidth="1"/>
    <col min="9926" max="9927" width="10.125" style="1" customWidth="1"/>
    <col min="9928" max="9928" width="10" style="1" customWidth="1"/>
    <col min="9929" max="9929" width="10.375" style="1" customWidth="1"/>
    <col min="9930" max="9934" width="9.125" style="1" customWidth="1"/>
    <col min="9935" max="9940" width="8.875" style="1"/>
    <col min="9941" max="9960" width="0" style="1" hidden="1" customWidth="1"/>
    <col min="9961" max="9963" width="9.125" style="1" customWidth="1"/>
    <col min="9964" max="10168" width="8.875" style="1"/>
    <col min="10169" max="10169" width="28.625" style="1" customWidth="1"/>
    <col min="10170" max="10170" width="9" style="1" bestFit="1" customWidth="1"/>
    <col min="10171" max="10171" width="5.375" style="1" customWidth="1"/>
    <col min="10172" max="10172" width="9" style="1" bestFit="1" customWidth="1"/>
    <col min="10173" max="10173" width="5.375" style="1" customWidth="1"/>
    <col min="10174" max="10174" width="9" style="1" bestFit="1" customWidth="1"/>
    <col min="10175" max="10175" width="5" style="1" customWidth="1"/>
    <col min="10176" max="10176" width="9" style="1" bestFit="1" customWidth="1"/>
    <col min="10177" max="10177" width="5.125" style="1" customWidth="1"/>
    <col min="10178" max="10178" width="8.875" style="1"/>
    <col min="10179" max="10179" width="6" style="1" customWidth="1"/>
    <col min="10180" max="10180" width="8.875" style="1"/>
    <col min="10181" max="10181" width="6" style="1" customWidth="1"/>
    <col min="10182" max="10183" width="10.125" style="1" customWidth="1"/>
    <col min="10184" max="10184" width="10" style="1" customWidth="1"/>
    <col min="10185" max="10185" width="10.375" style="1" customWidth="1"/>
    <col min="10186" max="10190" width="9.125" style="1" customWidth="1"/>
    <col min="10191" max="10196" width="8.875" style="1"/>
    <col min="10197" max="10216" width="0" style="1" hidden="1" customWidth="1"/>
    <col min="10217" max="10219" width="9.125" style="1" customWidth="1"/>
    <col min="10220" max="10424" width="8.875" style="1"/>
    <col min="10425" max="10425" width="28.625" style="1" customWidth="1"/>
    <col min="10426" max="10426" width="9" style="1" bestFit="1" customWidth="1"/>
    <col min="10427" max="10427" width="5.375" style="1" customWidth="1"/>
    <col min="10428" max="10428" width="9" style="1" bestFit="1" customWidth="1"/>
    <col min="10429" max="10429" width="5.375" style="1" customWidth="1"/>
    <col min="10430" max="10430" width="9" style="1" bestFit="1" customWidth="1"/>
    <col min="10431" max="10431" width="5" style="1" customWidth="1"/>
    <col min="10432" max="10432" width="9" style="1" bestFit="1" customWidth="1"/>
    <col min="10433" max="10433" width="5.125" style="1" customWidth="1"/>
    <col min="10434" max="10434" width="8.875" style="1"/>
    <col min="10435" max="10435" width="6" style="1" customWidth="1"/>
    <col min="10436" max="10436" width="8.875" style="1"/>
    <col min="10437" max="10437" width="6" style="1" customWidth="1"/>
    <col min="10438" max="10439" width="10.125" style="1" customWidth="1"/>
    <col min="10440" max="10440" width="10" style="1" customWidth="1"/>
    <col min="10441" max="10441" width="10.375" style="1" customWidth="1"/>
    <col min="10442" max="10446" width="9.125" style="1" customWidth="1"/>
    <col min="10447" max="10452" width="8.875" style="1"/>
    <col min="10453" max="10472" width="0" style="1" hidden="1" customWidth="1"/>
    <col min="10473" max="10475" width="9.125" style="1" customWidth="1"/>
    <col min="10476" max="10680" width="8.875" style="1"/>
    <col min="10681" max="10681" width="28.625" style="1" customWidth="1"/>
    <col min="10682" max="10682" width="9" style="1" bestFit="1" customWidth="1"/>
    <col min="10683" max="10683" width="5.375" style="1" customWidth="1"/>
    <col min="10684" max="10684" width="9" style="1" bestFit="1" customWidth="1"/>
    <col min="10685" max="10685" width="5.375" style="1" customWidth="1"/>
    <col min="10686" max="10686" width="9" style="1" bestFit="1" customWidth="1"/>
    <col min="10687" max="10687" width="5" style="1" customWidth="1"/>
    <col min="10688" max="10688" width="9" style="1" bestFit="1" customWidth="1"/>
    <col min="10689" max="10689" width="5.125" style="1" customWidth="1"/>
    <col min="10690" max="10690" width="8.875" style="1"/>
    <col min="10691" max="10691" width="6" style="1" customWidth="1"/>
    <col min="10692" max="10692" width="8.875" style="1"/>
    <col min="10693" max="10693" width="6" style="1" customWidth="1"/>
    <col min="10694" max="10695" width="10.125" style="1" customWidth="1"/>
    <col min="10696" max="10696" width="10" style="1" customWidth="1"/>
    <col min="10697" max="10697" width="10.375" style="1" customWidth="1"/>
    <col min="10698" max="10702" width="9.125" style="1" customWidth="1"/>
    <col min="10703" max="10708" width="8.875" style="1"/>
    <col min="10709" max="10728" width="0" style="1" hidden="1" customWidth="1"/>
    <col min="10729" max="10731" width="9.125" style="1" customWidth="1"/>
    <col min="10732" max="10936" width="8.875" style="1"/>
    <col min="10937" max="10937" width="28.625" style="1" customWidth="1"/>
    <col min="10938" max="10938" width="9" style="1" bestFit="1" customWidth="1"/>
    <col min="10939" max="10939" width="5.375" style="1" customWidth="1"/>
    <col min="10940" max="10940" width="9" style="1" bestFit="1" customWidth="1"/>
    <col min="10941" max="10941" width="5.375" style="1" customWidth="1"/>
    <col min="10942" max="10942" width="9" style="1" bestFit="1" customWidth="1"/>
    <col min="10943" max="10943" width="5" style="1" customWidth="1"/>
    <col min="10944" max="10944" width="9" style="1" bestFit="1" customWidth="1"/>
    <col min="10945" max="10945" width="5.125" style="1" customWidth="1"/>
    <col min="10946" max="10946" width="8.875" style="1"/>
    <col min="10947" max="10947" width="6" style="1" customWidth="1"/>
    <col min="10948" max="10948" width="8.875" style="1"/>
    <col min="10949" max="10949" width="6" style="1" customWidth="1"/>
    <col min="10950" max="10951" width="10.125" style="1" customWidth="1"/>
    <col min="10952" max="10952" width="10" style="1" customWidth="1"/>
    <col min="10953" max="10953" width="10.375" style="1" customWidth="1"/>
    <col min="10954" max="10958" width="9.125" style="1" customWidth="1"/>
    <col min="10959" max="10964" width="8.875" style="1"/>
    <col min="10965" max="10984" width="0" style="1" hidden="1" customWidth="1"/>
    <col min="10985" max="10987" width="9.125" style="1" customWidth="1"/>
    <col min="10988" max="11192" width="8.875" style="1"/>
    <col min="11193" max="11193" width="28.625" style="1" customWidth="1"/>
    <col min="11194" max="11194" width="9" style="1" bestFit="1" customWidth="1"/>
    <col min="11195" max="11195" width="5.375" style="1" customWidth="1"/>
    <col min="11196" max="11196" width="9" style="1" bestFit="1" customWidth="1"/>
    <col min="11197" max="11197" width="5.375" style="1" customWidth="1"/>
    <col min="11198" max="11198" width="9" style="1" bestFit="1" customWidth="1"/>
    <col min="11199" max="11199" width="5" style="1" customWidth="1"/>
    <col min="11200" max="11200" width="9" style="1" bestFit="1" customWidth="1"/>
    <col min="11201" max="11201" width="5.125" style="1" customWidth="1"/>
    <col min="11202" max="11202" width="8.875" style="1"/>
    <col min="11203" max="11203" width="6" style="1" customWidth="1"/>
    <col min="11204" max="11204" width="8.875" style="1"/>
    <col min="11205" max="11205" width="6" style="1" customWidth="1"/>
    <col min="11206" max="11207" width="10.125" style="1" customWidth="1"/>
    <col min="11208" max="11208" width="10" style="1" customWidth="1"/>
    <col min="11209" max="11209" width="10.375" style="1" customWidth="1"/>
    <col min="11210" max="11214" width="9.125" style="1" customWidth="1"/>
    <col min="11215" max="11220" width="8.875" style="1"/>
    <col min="11221" max="11240" width="0" style="1" hidden="1" customWidth="1"/>
    <col min="11241" max="11243" width="9.125" style="1" customWidth="1"/>
    <col min="11244" max="11448" width="8.875" style="1"/>
    <col min="11449" max="11449" width="28.625" style="1" customWidth="1"/>
    <col min="11450" max="11450" width="9" style="1" bestFit="1" customWidth="1"/>
    <col min="11451" max="11451" width="5.375" style="1" customWidth="1"/>
    <col min="11452" max="11452" width="9" style="1" bestFit="1" customWidth="1"/>
    <col min="11453" max="11453" width="5.375" style="1" customWidth="1"/>
    <col min="11454" max="11454" width="9" style="1" bestFit="1" customWidth="1"/>
    <col min="11455" max="11455" width="5" style="1" customWidth="1"/>
    <col min="11456" max="11456" width="9" style="1" bestFit="1" customWidth="1"/>
    <col min="11457" max="11457" width="5.125" style="1" customWidth="1"/>
    <col min="11458" max="11458" width="8.875" style="1"/>
    <col min="11459" max="11459" width="6" style="1" customWidth="1"/>
    <col min="11460" max="11460" width="8.875" style="1"/>
    <col min="11461" max="11461" width="6" style="1" customWidth="1"/>
    <col min="11462" max="11463" width="10.125" style="1" customWidth="1"/>
    <col min="11464" max="11464" width="10" style="1" customWidth="1"/>
    <col min="11465" max="11465" width="10.375" style="1" customWidth="1"/>
    <col min="11466" max="11470" width="9.125" style="1" customWidth="1"/>
    <col min="11471" max="11476" width="8.875" style="1"/>
    <col min="11477" max="11496" width="0" style="1" hidden="1" customWidth="1"/>
    <col min="11497" max="11499" width="9.125" style="1" customWidth="1"/>
    <col min="11500" max="11704" width="8.875" style="1"/>
    <col min="11705" max="11705" width="28.625" style="1" customWidth="1"/>
    <col min="11706" max="11706" width="9" style="1" bestFit="1" customWidth="1"/>
    <col min="11707" max="11707" width="5.375" style="1" customWidth="1"/>
    <col min="11708" max="11708" width="9" style="1" bestFit="1" customWidth="1"/>
    <col min="11709" max="11709" width="5.375" style="1" customWidth="1"/>
    <col min="11710" max="11710" width="9" style="1" bestFit="1" customWidth="1"/>
    <col min="11711" max="11711" width="5" style="1" customWidth="1"/>
    <col min="11712" max="11712" width="9" style="1" bestFit="1" customWidth="1"/>
    <col min="11713" max="11713" width="5.125" style="1" customWidth="1"/>
    <col min="11714" max="11714" width="8.875" style="1"/>
    <col min="11715" max="11715" width="6" style="1" customWidth="1"/>
    <col min="11716" max="11716" width="8.875" style="1"/>
    <col min="11717" max="11717" width="6" style="1" customWidth="1"/>
    <col min="11718" max="11719" width="10.125" style="1" customWidth="1"/>
    <col min="11720" max="11720" width="10" style="1" customWidth="1"/>
    <col min="11721" max="11721" width="10.375" style="1" customWidth="1"/>
    <col min="11722" max="11726" width="9.125" style="1" customWidth="1"/>
    <col min="11727" max="11732" width="8.875" style="1"/>
    <col min="11733" max="11752" width="0" style="1" hidden="1" customWidth="1"/>
    <col min="11753" max="11755" width="9.125" style="1" customWidth="1"/>
    <col min="11756" max="11960" width="8.875" style="1"/>
    <col min="11961" max="11961" width="28.625" style="1" customWidth="1"/>
    <col min="11962" max="11962" width="9" style="1" bestFit="1" customWidth="1"/>
    <col min="11963" max="11963" width="5.375" style="1" customWidth="1"/>
    <col min="11964" max="11964" width="9" style="1" bestFit="1" customWidth="1"/>
    <col min="11965" max="11965" width="5.375" style="1" customWidth="1"/>
    <col min="11966" max="11966" width="9" style="1" bestFit="1" customWidth="1"/>
    <col min="11967" max="11967" width="5" style="1" customWidth="1"/>
    <col min="11968" max="11968" width="9" style="1" bestFit="1" customWidth="1"/>
    <col min="11969" max="11969" width="5.125" style="1" customWidth="1"/>
    <col min="11970" max="11970" width="8.875" style="1"/>
    <col min="11971" max="11971" width="6" style="1" customWidth="1"/>
    <col min="11972" max="11972" width="8.875" style="1"/>
    <col min="11973" max="11973" width="6" style="1" customWidth="1"/>
    <col min="11974" max="11975" width="10.125" style="1" customWidth="1"/>
    <col min="11976" max="11976" width="10" style="1" customWidth="1"/>
    <col min="11977" max="11977" width="10.375" style="1" customWidth="1"/>
    <col min="11978" max="11982" width="9.125" style="1" customWidth="1"/>
    <col min="11983" max="11988" width="8.875" style="1"/>
    <col min="11989" max="12008" width="0" style="1" hidden="1" customWidth="1"/>
    <col min="12009" max="12011" width="9.125" style="1" customWidth="1"/>
    <col min="12012" max="12216" width="8.875" style="1"/>
    <col min="12217" max="12217" width="28.625" style="1" customWidth="1"/>
    <col min="12218" max="12218" width="9" style="1" bestFit="1" customWidth="1"/>
    <col min="12219" max="12219" width="5.375" style="1" customWidth="1"/>
    <col min="12220" max="12220" width="9" style="1" bestFit="1" customWidth="1"/>
    <col min="12221" max="12221" width="5.375" style="1" customWidth="1"/>
    <col min="12222" max="12222" width="9" style="1" bestFit="1" customWidth="1"/>
    <col min="12223" max="12223" width="5" style="1" customWidth="1"/>
    <col min="12224" max="12224" width="9" style="1" bestFit="1" customWidth="1"/>
    <col min="12225" max="12225" width="5.125" style="1" customWidth="1"/>
    <col min="12226" max="12226" width="8.875" style="1"/>
    <col min="12227" max="12227" width="6" style="1" customWidth="1"/>
    <col min="12228" max="12228" width="8.875" style="1"/>
    <col min="12229" max="12229" width="6" style="1" customWidth="1"/>
    <col min="12230" max="12231" width="10.125" style="1" customWidth="1"/>
    <col min="12232" max="12232" width="10" style="1" customWidth="1"/>
    <col min="12233" max="12233" width="10.375" style="1" customWidth="1"/>
    <col min="12234" max="12238" width="9.125" style="1" customWidth="1"/>
    <col min="12239" max="12244" width="8.875" style="1"/>
    <col min="12245" max="12264" width="0" style="1" hidden="1" customWidth="1"/>
    <col min="12265" max="12267" width="9.125" style="1" customWidth="1"/>
    <col min="12268" max="12472" width="8.875" style="1"/>
    <col min="12473" max="12473" width="28.625" style="1" customWidth="1"/>
    <col min="12474" max="12474" width="9" style="1" bestFit="1" customWidth="1"/>
    <col min="12475" max="12475" width="5.375" style="1" customWidth="1"/>
    <col min="12476" max="12476" width="9" style="1" bestFit="1" customWidth="1"/>
    <col min="12477" max="12477" width="5.375" style="1" customWidth="1"/>
    <col min="12478" max="12478" width="9" style="1" bestFit="1" customWidth="1"/>
    <col min="12479" max="12479" width="5" style="1" customWidth="1"/>
    <col min="12480" max="12480" width="9" style="1" bestFit="1" customWidth="1"/>
    <col min="12481" max="12481" width="5.125" style="1" customWidth="1"/>
    <col min="12482" max="12482" width="8.875" style="1"/>
    <col min="12483" max="12483" width="6" style="1" customWidth="1"/>
    <col min="12484" max="12484" width="8.875" style="1"/>
    <col min="12485" max="12485" width="6" style="1" customWidth="1"/>
    <col min="12486" max="12487" width="10.125" style="1" customWidth="1"/>
    <col min="12488" max="12488" width="10" style="1" customWidth="1"/>
    <col min="12489" max="12489" width="10.375" style="1" customWidth="1"/>
    <col min="12490" max="12494" width="9.125" style="1" customWidth="1"/>
    <col min="12495" max="12500" width="8.875" style="1"/>
    <col min="12501" max="12520" width="0" style="1" hidden="1" customWidth="1"/>
    <col min="12521" max="12523" width="9.125" style="1" customWidth="1"/>
    <col min="12524" max="12728" width="8.875" style="1"/>
    <col min="12729" max="12729" width="28.625" style="1" customWidth="1"/>
    <col min="12730" max="12730" width="9" style="1" bestFit="1" customWidth="1"/>
    <col min="12731" max="12731" width="5.375" style="1" customWidth="1"/>
    <col min="12732" max="12732" width="9" style="1" bestFit="1" customWidth="1"/>
    <col min="12733" max="12733" width="5.375" style="1" customWidth="1"/>
    <col min="12734" max="12734" width="9" style="1" bestFit="1" customWidth="1"/>
    <col min="12735" max="12735" width="5" style="1" customWidth="1"/>
    <col min="12736" max="12736" width="9" style="1" bestFit="1" customWidth="1"/>
    <col min="12737" max="12737" width="5.125" style="1" customWidth="1"/>
    <col min="12738" max="12738" width="8.875" style="1"/>
    <col min="12739" max="12739" width="6" style="1" customWidth="1"/>
    <col min="12740" max="12740" width="8.875" style="1"/>
    <col min="12741" max="12741" width="6" style="1" customWidth="1"/>
    <col min="12742" max="12743" width="10.125" style="1" customWidth="1"/>
    <col min="12744" max="12744" width="10" style="1" customWidth="1"/>
    <col min="12745" max="12745" width="10.375" style="1" customWidth="1"/>
    <col min="12746" max="12750" width="9.125" style="1" customWidth="1"/>
    <col min="12751" max="12756" width="8.875" style="1"/>
    <col min="12757" max="12776" width="0" style="1" hidden="1" customWidth="1"/>
    <col min="12777" max="12779" width="9.125" style="1" customWidth="1"/>
    <col min="12780" max="12984" width="8.875" style="1"/>
    <col min="12985" max="12985" width="28.625" style="1" customWidth="1"/>
    <col min="12986" max="12986" width="9" style="1" bestFit="1" customWidth="1"/>
    <col min="12987" max="12987" width="5.375" style="1" customWidth="1"/>
    <col min="12988" max="12988" width="9" style="1" bestFit="1" customWidth="1"/>
    <col min="12989" max="12989" width="5.375" style="1" customWidth="1"/>
    <col min="12990" max="12990" width="9" style="1" bestFit="1" customWidth="1"/>
    <col min="12991" max="12991" width="5" style="1" customWidth="1"/>
    <col min="12992" max="12992" width="9" style="1" bestFit="1" customWidth="1"/>
    <col min="12993" max="12993" width="5.125" style="1" customWidth="1"/>
    <col min="12994" max="12994" width="8.875" style="1"/>
    <col min="12995" max="12995" width="6" style="1" customWidth="1"/>
    <col min="12996" max="12996" width="8.875" style="1"/>
    <col min="12997" max="12997" width="6" style="1" customWidth="1"/>
    <col min="12998" max="12999" width="10.125" style="1" customWidth="1"/>
    <col min="13000" max="13000" width="10" style="1" customWidth="1"/>
    <col min="13001" max="13001" width="10.375" style="1" customWidth="1"/>
    <col min="13002" max="13006" width="9.125" style="1" customWidth="1"/>
    <col min="13007" max="13012" width="8.875" style="1"/>
    <col min="13013" max="13032" width="0" style="1" hidden="1" customWidth="1"/>
    <col min="13033" max="13035" width="9.125" style="1" customWidth="1"/>
    <col min="13036" max="13240" width="8.875" style="1"/>
    <col min="13241" max="13241" width="28.625" style="1" customWidth="1"/>
    <col min="13242" max="13242" width="9" style="1" bestFit="1" customWidth="1"/>
    <col min="13243" max="13243" width="5.375" style="1" customWidth="1"/>
    <col min="13244" max="13244" width="9" style="1" bestFit="1" customWidth="1"/>
    <col min="13245" max="13245" width="5.375" style="1" customWidth="1"/>
    <col min="13246" max="13246" width="9" style="1" bestFit="1" customWidth="1"/>
    <col min="13247" max="13247" width="5" style="1" customWidth="1"/>
    <col min="13248" max="13248" width="9" style="1" bestFit="1" customWidth="1"/>
    <col min="13249" max="13249" width="5.125" style="1" customWidth="1"/>
    <col min="13250" max="13250" width="8.875" style="1"/>
    <col min="13251" max="13251" width="6" style="1" customWidth="1"/>
    <col min="13252" max="13252" width="8.875" style="1"/>
    <col min="13253" max="13253" width="6" style="1" customWidth="1"/>
    <col min="13254" max="13255" width="10.125" style="1" customWidth="1"/>
    <col min="13256" max="13256" width="10" style="1" customWidth="1"/>
    <col min="13257" max="13257" width="10.375" style="1" customWidth="1"/>
    <col min="13258" max="13262" width="9.125" style="1" customWidth="1"/>
    <col min="13263" max="13268" width="8.875" style="1"/>
    <col min="13269" max="13288" width="0" style="1" hidden="1" customWidth="1"/>
    <col min="13289" max="13291" width="9.125" style="1" customWidth="1"/>
    <col min="13292" max="13496" width="8.875" style="1"/>
    <col min="13497" max="13497" width="28.625" style="1" customWidth="1"/>
    <col min="13498" max="13498" width="9" style="1" bestFit="1" customWidth="1"/>
    <col min="13499" max="13499" width="5.375" style="1" customWidth="1"/>
    <col min="13500" max="13500" width="9" style="1" bestFit="1" customWidth="1"/>
    <col min="13501" max="13501" width="5.375" style="1" customWidth="1"/>
    <col min="13502" max="13502" width="9" style="1" bestFit="1" customWidth="1"/>
    <col min="13503" max="13503" width="5" style="1" customWidth="1"/>
    <col min="13504" max="13504" width="9" style="1" bestFit="1" customWidth="1"/>
    <col min="13505" max="13505" width="5.125" style="1" customWidth="1"/>
    <col min="13506" max="13506" width="8.875" style="1"/>
    <col min="13507" max="13507" width="6" style="1" customWidth="1"/>
    <col min="13508" max="13508" width="8.875" style="1"/>
    <col min="13509" max="13509" width="6" style="1" customWidth="1"/>
    <col min="13510" max="13511" width="10.125" style="1" customWidth="1"/>
    <col min="13512" max="13512" width="10" style="1" customWidth="1"/>
    <col min="13513" max="13513" width="10.375" style="1" customWidth="1"/>
    <col min="13514" max="13518" width="9.125" style="1" customWidth="1"/>
    <col min="13519" max="13524" width="8.875" style="1"/>
    <col min="13525" max="13544" width="0" style="1" hidden="1" customWidth="1"/>
    <col min="13545" max="13547" width="9.125" style="1" customWidth="1"/>
    <col min="13548" max="13752" width="8.875" style="1"/>
    <col min="13753" max="13753" width="28.625" style="1" customWidth="1"/>
    <col min="13754" max="13754" width="9" style="1" bestFit="1" customWidth="1"/>
    <col min="13755" max="13755" width="5.375" style="1" customWidth="1"/>
    <col min="13756" max="13756" width="9" style="1" bestFit="1" customWidth="1"/>
    <col min="13757" max="13757" width="5.375" style="1" customWidth="1"/>
    <col min="13758" max="13758" width="9" style="1" bestFit="1" customWidth="1"/>
    <col min="13759" max="13759" width="5" style="1" customWidth="1"/>
    <col min="13760" max="13760" width="9" style="1" bestFit="1" customWidth="1"/>
    <col min="13761" max="13761" width="5.125" style="1" customWidth="1"/>
    <col min="13762" max="13762" width="8.875" style="1"/>
    <col min="13763" max="13763" width="6" style="1" customWidth="1"/>
    <col min="13764" max="13764" width="8.875" style="1"/>
    <col min="13765" max="13765" width="6" style="1" customWidth="1"/>
    <col min="13766" max="13767" width="10.125" style="1" customWidth="1"/>
    <col min="13768" max="13768" width="10" style="1" customWidth="1"/>
    <col min="13769" max="13769" width="10.375" style="1" customWidth="1"/>
    <col min="13770" max="13774" width="9.125" style="1" customWidth="1"/>
    <col min="13775" max="13780" width="8.875" style="1"/>
    <col min="13781" max="13800" width="0" style="1" hidden="1" customWidth="1"/>
    <col min="13801" max="13803" width="9.125" style="1" customWidth="1"/>
    <col min="13804" max="14008" width="8.875" style="1"/>
    <col min="14009" max="14009" width="28.625" style="1" customWidth="1"/>
    <col min="14010" max="14010" width="9" style="1" bestFit="1" customWidth="1"/>
    <col min="14011" max="14011" width="5.375" style="1" customWidth="1"/>
    <col min="14012" max="14012" width="9" style="1" bestFit="1" customWidth="1"/>
    <col min="14013" max="14013" width="5.375" style="1" customWidth="1"/>
    <col min="14014" max="14014" width="9" style="1" bestFit="1" customWidth="1"/>
    <col min="14015" max="14015" width="5" style="1" customWidth="1"/>
    <col min="14016" max="14016" width="9" style="1" bestFit="1" customWidth="1"/>
    <col min="14017" max="14017" width="5.125" style="1" customWidth="1"/>
    <col min="14018" max="14018" width="8.875" style="1"/>
    <col min="14019" max="14019" width="6" style="1" customWidth="1"/>
    <col min="14020" max="14020" width="8.875" style="1"/>
    <col min="14021" max="14021" width="6" style="1" customWidth="1"/>
    <col min="14022" max="14023" width="10.125" style="1" customWidth="1"/>
    <col min="14024" max="14024" width="10" style="1" customWidth="1"/>
    <col min="14025" max="14025" width="10.375" style="1" customWidth="1"/>
    <col min="14026" max="14030" width="9.125" style="1" customWidth="1"/>
    <col min="14031" max="14036" width="8.875" style="1"/>
    <col min="14037" max="14056" width="0" style="1" hidden="1" customWidth="1"/>
    <col min="14057" max="14059" width="9.125" style="1" customWidth="1"/>
    <col min="14060" max="14264" width="8.875" style="1"/>
    <col min="14265" max="14265" width="28.625" style="1" customWidth="1"/>
    <col min="14266" max="14266" width="9" style="1" bestFit="1" customWidth="1"/>
    <col min="14267" max="14267" width="5.375" style="1" customWidth="1"/>
    <col min="14268" max="14268" width="9" style="1" bestFit="1" customWidth="1"/>
    <col min="14269" max="14269" width="5.375" style="1" customWidth="1"/>
    <col min="14270" max="14270" width="9" style="1" bestFit="1" customWidth="1"/>
    <col min="14271" max="14271" width="5" style="1" customWidth="1"/>
    <col min="14272" max="14272" width="9" style="1" bestFit="1" customWidth="1"/>
    <col min="14273" max="14273" width="5.125" style="1" customWidth="1"/>
    <col min="14274" max="14274" width="8.875" style="1"/>
    <col min="14275" max="14275" width="6" style="1" customWidth="1"/>
    <col min="14276" max="14276" width="8.875" style="1"/>
    <col min="14277" max="14277" width="6" style="1" customWidth="1"/>
    <col min="14278" max="14279" width="10.125" style="1" customWidth="1"/>
    <col min="14280" max="14280" width="10" style="1" customWidth="1"/>
    <col min="14281" max="14281" width="10.375" style="1" customWidth="1"/>
    <col min="14282" max="14286" width="9.125" style="1" customWidth="1"/>
    <col min="14287" max="14292" width="8.875" style="1"/>
    <col min="14293" max="14312" width="0" style="1" hidden="1" customWidth="1"/>
    <col min="14313" max="14315" width="9.125" style="1" customWidth="1"/>
    <col min="14316" max="14520" width="8.875" style="1"/>
    <col min="14521" max="14521" width="28.625" style="1" customWidth="1"/>
    <col min="14522" max="14522" width="9" style="1" bestFit="1" customWidth="1"/>
    <col min="14523" max="14523" width="5.375" style="1" customWidth="1"/>
    <col min="14524" max="14524" width="9" style="1" bestFit="1" customWidth="1"/>
    <col min="14525" max="14525" width="5.375" style="1" customWidth="1"/>
    <col min="14526" max="14526" width="9" style="1" bestFit="1" customWidth="1"/>
    <col min="14527" max="14527" width="5" style="1" customWidth="1"/>
    <col min="14528" max="14528" width="9" style="1" bestFit="1" customWidth="1"/>
    <col min="14529" max="14529" width="5.125" style="1" customWidth="1"/>
    <col min="14530" max="14530" width="8.875" style="1"/>
    <col min="14531" max="14531" width="6" style="1" customWidth="1"/>
    <col min="14532" max="14532" width="8.875" style="1"/>
    <col min="14533" max="14533" width="6" style="1" customWidth="1"/>
    <col min="14534" max="14535" width="10.125" style="1" customWidth="1"/>
    <col min="14536" max="14536" width="10" style="1" customWidth="1"/>
    <col min="14537" max="14537" width="10.375" style="1" customWidth="1"/>
    <col min="14538" max="14542" width="9.125" style="1" customWidth="1"/>
    <col min="14543" max="14548" width="8.875" style="1"/>
    <col min="14549" max="14568" width="0" style="1" hidden="1" customWidth="1"/>
    <col min="14569" max="14571" width="9.125" style="1" customWidth="1"/>
    <col min="14572" max="14776" width="8.875" style="1"/>
    <col min="14777" max="14777" width="28.625" style="1" customWidth="1"/>
    <col min="14778" max="14778" width="9" style="1" bestFit="1" customWidth="1"/>
    <col min="14779" max="14779" width="5.375" style="1" customWidth="1"/>
    <col min="14780" max="14780" width="9" style="1" bestFit="1" customWidth="1"/>
    <col min="14781" max="14781" width="5.375" style="1" customWidth="1"/>
    <col min="14782" max="14782" width="9" style="1" bestFit="1" customWidth="1"/>
    <col min="14783" max="14783" width="5" style="1" customWidth="1"/>
    <col min="14784" max="14784" width="9" style="1" bestFit="1" customWidth="1"/>
    <col min="14785" max="14785" width="5.125" style="1" customWidth="1"/>
    <col min="14786" max="14786" width="8.875" style="1"/>
    <col min="14787" max="14787" width="6" style="1" customWidth="1"/>
    <col min="14788" max="14788" width="8.875" style="1"/>
    <col min="14789" max="14789" width="6" style="1" customWidth="1"/>
    <col min="14790" max="14791" width="10.125" style="1" customWidth="1"/>
    <col min="14792" max="14792" width="10" style="1" customWidth="1"/>
    <col min="14793" max="14793" width="10.375" style="1" customWidth="1"/>
    <col min="14794" max="14798" width="9.125" style="1" customWidth="1"/>
    <col min="14799" max="14804" width="8.875" style="1"/>
    <col min="14805" max="14824" width="0" style="1" hidden="1" customWidth="1"/>
    <col min="14825" max="14827" width="9.125" style="1" customWidth="1"/>
    <col min="14828" max="15032" width="8.875" style="1"/>
    <col min="15033" max="15033" width="28.625" style="1" customWidth="1"/>
    <col min="15034" max="15034" width="9" style="1" bestFit="1" customWidth="1"/>
    <col min="15035" max="15035" width="5.375" style="1" customWidth="1"/>
    <col min="15036" max="15036" width="9" style="1" bestFit="1" customWidth="1"/>
    <col min="15037" max="15037" width="5.375" style="1" customWidth="1"/>
    <col min="15038" max="15038" width="9" style="1" bestFit="1" customWidth="1"/>
    <col min="15039" max="15039" width="5" style="1" customWidth="1"/>
    <col min="15040" max="15040" width="9" style="1" bestFit="1" customWidth="1"/>
    <col min="15041" max="15041" width="5.125" style="1" customWidth="1"/>
    <col min="15042" max="15042" width="8.875" style="1"/>
    <col min="15043" max="15043" width="6" style="1" customWidth="1"/>
    <col min="15044" max="15044" width="8.875" style="1"/>
    <col min="15045" max="15045" width="6" style="1" customWidth="1"/>
    <col min="15046" max="15047" width="10.125" style="1" customWidth="1"/>
    <col min="15048" max="15048" width="10" style="1" customWidth="1"/>
    <col min="15049" max="15049" width="10.375" style="1" customWidth="1"/>
    <col min="15050" max="15054" width="9.125" style="1" customWidth="1"/>
    <col min="15055" max="15060" width="8.875" style="1"/>
    <col min="15061" max="15080" width="0" style="1" hidden="1" customWidth="1"/>
    <col min="15081" max="15083" width="9.125" style="1" customWidth="1"/>
    <col min="15084" max="15288" width="8.875" style="1"/>
    <col min="15289" max="15289" width="28.625" style="1" customWidth="1"/>
    <col min="15290" max="15290" width="9" style="1" bestFit="1" customWidth="1"/>
    <col min="15291" max="15291" width="5.375" style="1" customWidth="1"/>
    <col min="15292" max="15292" width="9" style="1" bestFit="1" customWidth="1"/>
    <col min="15293" max="15293" width="5.375" style="1" customWidth="1"/>
    <col min="15294" max="15294" width="9" style="1" bestFit="1" customWidth="1"/>
    <col min="15295" max="15295" width="5" style="1" customWidth="1"/>
    <col min="15296" max="15296" width="9" style="1" bestFit="1" customWidth="1"/>
    <col min="15297" max="15297" width="5.125" style="1" customWidth="1"/>
    <col min="15298" max="15298" width="8.875" style="1"/>
    <col min="15299" max="15299" width="6" style="1" customWidth="1"/>
    <col min="15300" max="15300" width="8.875" style="1"/>
    <col min="15301" max="15301" width="6" style="1" customWidth="1"/>
    <col min="15302" max="15303" width="10.125" style="1" customWidth="1"/>
    <col min="15304" max="15304" width="10" style="1" customWidth="1"/>
    <col min="15305" max="15305" width="10.375" style="1" customWidth="1"/>
    <col min="15306" max="15310" width="9.125" style="1" customWidth="1"/>
    <col min="15311" max="15316" width="8.875" style="1"/>
    <col min="15317" max="15336" width="0" style="1" hidden="1" customWidth="1"/>
    <col min="15337" max="15339" width="9.125" style="1" customWidth="1"/>
    <col min="15340" max="15544" width="8.875" style="1"/>
    <col min="15545" max="15545" width="28.625" style="1" customWidth="1"/>
    <col min="15546" max="15546" width="9" style="1" bestFit="1" customWidth="1"/>
    <col min="15547" max="15547" width="5.375" style="1" customWidth="1"/>
    <col min="15548" max="15548" width="9" style="1" bestFit="1" customWidth="1"/>
    <col min="15549" max="15549" width="5.375" style="1" customWidth="1"/>
    <col min="15550" max="15550" width="9" style="1" bestFit="1" customWidth="1"/>
    <col min="15551" max="15551" width="5" style="1" customWidth="1"/>
    <col min="15552" max="15552" width="9" style="1" bestFit="1" customWidth="1"/>
    <col min="15553" max="15553" width="5.125" style="1" customWidth="1"/>
    <col min="15554" max="15554" width="8.875" style="1"/>
    <col min="15555" max="15555" width="6" style="1" customWidth="1"/>
    <col min="15556" max="15556" width="8.875" style="1"/>
    <col min="15557" max="15557" width="6" style="1" customWidth="1"/>
    <col min="15558" max="15559" width="10.125" style="1" customWidth="1"/>
    <col min="15560" max="15560" width="10" style="1" customWidth="1"/>
    <col min="15561" max="15561" width="10.375" style="1" customWidth="1"/>
    <col min="15562" max="15566" width="9.125" style="1" customWidth="1"/>
    <col min="15567" max="15572" width="8.875" style="1"/>
    <col min="15573" max="15592" width="0" style="1" hidden="1" customWidth="1"/>
    <col min="15593" max="15595" width="9.125" style="1" customWidth="1"/>
    <col min="15596" max="15800" width="8.875" style="1"/>
    <col min="15801" max="15801" width="28.625" style="1" customWidth="1"/>
    <col min="15802" max="15802" width="9" style="1" bestFit="1" customWidth="1"/>
    <col min="15803" max="15803" width="5.375" style="1" customWidth="1"/>
    <col min="15804" max="15804" width="9" style="1" bestFit="1" customWidth="1"/>
    <col min="15805" max="15805" width="5.375" style="1" customWidth="1"/>
    <col min="15806" max="15806" width="9" style="1" bestFit="1" customWidth="1"/>
    <col min="15807" max="15807" width="5" style="1" customWidth="1"/>
    <col min="15808" max="15808" width="9" style="1" bestFit="1" customWidth="1"/>
    <col min="15809" max="15809" width="5.125" style="1" customWidth="1"/>
    <col min="15810" max="15810" width="8.875" style="1"/>
    <col min="15811" max="15811" width="6" style="1" customWidth="1"/>
    <col min="15812" max="15812" width="8.875" style="1"/>
    <col min="15813" max="15813" width="6" style="1" customWidth="1"/>
    <col min="15814" max="15815" width="10.125" style="1" customWidth="1"/>
    <col min="15816" max="15816" width="10" style="1" customWidth="1"/>
    <col min="15817" max="15817" width="10.375" style="1" customWidth="1"/>
    <col min="15818" max="15822" width="9.125" style="1" customWidth="1"/>
    <col min="15823" max="15828" width="8.875" style="1"/>
    <col min="15829" max="15848" width="0" style="1" hidden="1" customWidth="1"/>
    <col min="15849" max="15851" width="9.125" style="1" customWidth="1"/>
    <col min="15852" max="16056" width="8.875" style="1"/>
    <col min="16057" max="16057" width="28.625" style="1" customWidth="1"/>
    <col min="16058" max="16058" width="9" style="1" bestFit="1" customWidth="1"/>
    <col min="16059" max="16059" width="5.375" style="1" customWidth="1"/>
    <col min="16060" max="16060" width="9" style="1" bestFit="1" customWidth="1"/>
    <col min="16061" max="16061" width="5.375" style="1" customWidth="1"/>
    <col min="16062" max="16062" width="9" style="1" bestFit="1" customWidth="1"/>
    <col min="16063" max="16063" width="5" style="1" customWidth="1"/>
    <col min="16064" max="16064" width="9" style="1" bestFit="1" customWidth="1"/>
    <col min="16065" max="16065" width="5.125" style="1" customWidth="1"/>
    <col min="16066" max="16066" width="8.875" style="1"/>
    <col min="16067" max="16067" width="6" style="1" customWidth="1"/>
    <col min="16068" max="16068" width="8.875" style="1"/>
    <col min="16069" max="16069" width="6" style="1" customWidth="1"/>
    <col min="16070" max="16071" width="10.125" style="1" customWidth="1"/>
    <col min="16072" max="16072" width="10" style="1" customWidth="1"/>
    <col min="16073" max="16073" width="10.375" style="1" customWidth="1"/>
    <col min="16074" max="16078" width="9.125" style="1" customWidth="1"/>
    <col min="16079" max="16084" width="8.875" style="1"/>
    <col min="16085" max="16104" width="0" style="1" hidden="1" customWidth="1"/>
    <col min="16105" max="16107" width="9.125" style="1" customWidth="1"/>
    <col min="16108" max="16384" width="8.875" style="1"/>
  </cols>
  <sheetData>
    <row r="1" spans="2:47" ht="13.5" thickBot="1" x14ac:dyDescent="0.25">
      <c r="X1" s="95"/>
      <c r="Y1" s="95"/>
      <c r="Z1" s="95"/>
      <c r="AA1" s="95"/>
    </row>
    <row r="2" spans="2:47" ht="15.75" x14ac:dyDescent="0.25">
      <c r="C2" s="2" t="s">
        <v>0</v>
      </c>
      <c r="D2" s="3"/>
      <c r="E2" s="3"/>
      <c r="F2" s="3"/>
      <c r="J2" s="3"/>
      <c r="K2" s="3"/>
      <c r="L2" s="3"/>
      <c r="M2" s="3"/>
      <c r="N2" s="3"/>
      <c r="O2" s="2" t="s">
        <v>0</v>
      </c>
      <c r="P2" s="3"/>
      <c r="Q2" s="3"/>
      <c r="R2" s="3"/>
      <c r="X2" s="95"/>
      <c r="Y2" s="95"/>
      <c r="Z2" s="95"/>
      <c r="AA2" s="95"/>
      <c r="AB2" s="69" t="s">
        <v>23</v>
      </c>
      <c r="AC2" s="82" t="s">
        <v>85</v>
      </c>
      <c r="AD2" s="83" t="s">
        <v>52</v>
      </c>
      <c r="AE2" s="83" t="s">
        <v>53</v>
      </c>
      <c r="AF2" s="83" t="s">
        <v>54</v>
      </c>
      <c r="AG2" s="83" t="s">
        <v>55</v>
      </c>
      <c r="AH2" s="83" t="s">
        <v>56</v>
      </c>
      <c r="AI2" s="83" t="s">
        <v>57</v>
      </c>
      <c r="AJ2" s="83" t="s">
        <v>58</v>
      </c>
      <c r="AK2" s="83" t="s">
        <v>59</v>
      </c>
      <c r="AL2" s="83" t="s">
        <v>60</v>
      </c>
      <c r="AM2" s="83" t="s">
        <v>61</v>
      </c>
      <c r="AN2" s="83" t="s">
        <v>62</v>
      </c>
      <c r="AO2" s="83" t="s">
        <v>63</v>
      </c>
      <c r="AP2" s="83" t="s">
        <v>64</v>
      </c>
      <c r="AQ2" s="83" t="s">
        <v>65</v>
      </c>
      <c r="AR2" s="83" t="s">
        <v>66</v>
      </c>
      <c r="AS2" s="83" t="s">
        <v>67</v>
      </c>
      <c r="AT2" s="83" t="s">
        <v>68</v>
      </c>
      <c r="AU2" s="84" t="s">
        <v>69</v>
      </c>
    </row>
    <row r="3" spans="2:47" ht="15.75" x14ac:dyDescent="0.25">
      <c r="B3" s="119" t="s">
        <v>10</v>
      </c>
      <c r="C3" s="112">
        <v>43101</v>
      </c>
      <c r="D3" s="112">
        <v>43132</v>
      </c>
      <c r="E3" s="112">
        <v>43160</v>
      </c>
      <c r="F3" s="112">
        <v>43191</v>
      </c>
      <c r="G3" s="112">
        <v>43221</v>
      </c>
      <c r="H3" s="112">
        <v>43252</v>
      </c>
      <c r="I3" s="112">
        <v>43282</v>
      </c>
      <c r="J3" s="112">
        <v>43313</v>
      </c>
      <c r="K3" s="112">
        <v>43344</v>
      </c>
      <c r="L3" s="112">
        <v>43374</v>
      </c>
      <c r="M3" s="112">
        <v>43405</v>
      </c>
      <c r="N3" s="112">
        <v>43435</v>
      </c>
      <c r="O3" s="112">
        <v>43466</v>
      </c>
      <c r="P3" s="112">
        <v>43497</v>
      </c>
      <c r="Q3" s="112">
        <v>43525</v>
      </c>
      <c r="R3" s="112">
        <v>43556</v>
      </c>
      <c r="X3" s="114"/>
      <c r="Y3" s="114"/>
      <c r="Z3" s="95"/>
      <c r="AA3" s="95"/>
      <c r="AB3" s="69" t="s">
        <v>24</v>
      </c>
      <c r="AC3" s="85" t="s">
        <v>52</v>
      </c>
      <c r="AD3" s="87">
        <v>1</v>
      </c>
      <c r="AE3" s="87"/>
      <c r="AF3" s="87"/>
      <c r="AG3" s="87"/>
      <c r="AH3" s="87"/>
      <c r="AI3" s="87"/>
      <c r="AJ3" s="87"/>
      <c r="AK3" s="87"/>
      <c r="AL3" s="87"/>
      <c r="AM3" s="87"/>
      <c r="AN3" s="87"/>
      <c r="AO3" s="87"/>
      <c r="AP3" s="87"/>
      <c r="AQ3" s="87"/>
      <c r="AR3" s="87"/>
      <c r="AS3" s="87"/>
      <c r="AT3" s="87"/>
      <c r="AU3" s="88"/>
    </row>
    <row r="4" spans="2:47" ht="15.75" x14ac:dyDescent="0.25">
      <c r="B4" s="120"/>
      <c r="C4" s="113"/>
      <c r="D4" s="113"/>
      <c r="E4" s="113"/>
      <c r="F4" s="113"/>
      <c r="G4" s="113"/>
      <c r="H4" s="113"/>
      <c r="I4" s="113"/>
      <c r="J4" s="113"/>
      <c r="K4" s="113"/>
      <c r="L4" s="113"/>
      <c r="M4" s="113"/>
      <c r="N4" s="113"/>
      <c r="O4" s="113"/>
      <c r="P4" s="113"/>
      <c r="Q4" s="113"/>
      <c r="R4" s="113"/>
      <c r="X4" s="114"/>
      <c r="Y4" s="114"/>
      <c r="Z4" s="95"/>
      <c r="AA4" s="95"/>
      <c r="AB4" s="69" t="s">
        <v>25</v>
      </c>
      <c r="AC4" s="85" t="s">
        <v>53</v>
      </c>
      <c r="AD4" s="87">
        <v>0.72780575590086527</v>
      </c>
      <c r="AE4" s="87">
        <v>1</v>
      </c>
      <c r="AF4" s="87"/>
      <c r="AG4" s="87"/>
      <c r="AH4" s="87"/>
      <c r="AI4" s="87"/>
      <c r="AJ4" s="87"/>
      <c r="AK4" s="87"/>
      <c r="AL4" s="87"/>
      <c r="AM4" s="87"/>
      <c r="AN4" s="87"/>
      <c r="AO4" s="87"/>
      <c r="AP4" s="87"/>
      <c r="AQ4" s="87"/>
      <c r="AR4" s="87"/>
      <c r="AS4" s="87"/>
      <c r="AT4" s="87"/>
      <c r="AU4" s="88"/>
    </row>
    <row r="5" spans="2:47" ht="15.75" x14ac:dyDescent="0.25">
      <c r="B5" s="4"/>
      <c r="C5" s="5"/>
      <c r="D5" s="5"/>
      <c r="E5" s="5"/>
      <c r="F5" s="5"/>
      <c r="G5" s="5"/>
      <c r="H5" s="5"/>
      <c r="I5" s="5"/>
      <c r="J5" s="5"/>
      <c r="K5" s="5"/>
      <c r="L5" s="5"/>
      <c r="M5" s="5"/>
      <c r="N5" s="5"/>
      <c r="O5" s="5"/>
      <c r="P5" s="5"/>
      <c r="Q5" s="5"/>
      <c r="R5" s="5"/>
      <c r="X5" s="96"/>
      <c r="Y5" s="96"/>
      <c r="Z5" s="95"/>
      <c r="AA5" s="95"/>
      <c r="AC5" s="85" t="s">
        <v>54</v>
      </c>
      <c r="AD5" s="87">
        <v>0.64182369332044464</v>
      </c>
      <c r="AE5" s="87">
        <v>0.73225283836567956</v>
      </c>
      <c r="AF5" s="87">
        <v>1</v>
      </c>
      <c r="AG5" s="87"/>
      <c r="AH5" s="87"/>
      <c r="AI5" s="87"/>
      <c r="AJ5" s="87"/>
      <c r="AK5" s="87"/>
      <c r="AL5" s="87"/>
      <c r="AM5" s="87"/>
      <c r="AN5" s="87"/>
      <c r="AO5" s="87"/>
      <c r="AP5" s="87"/>
      <c r="AQ5" s="87"/>
      <c r="AR5" s="87"/>
      <c r="AS5" s="87"/>
      <c r="AT5" s="87"/>
      <c r="AU5" s="88"/>
    </row>
    <row r="6" spans="2:47" ht="15.75" x14ac:dyDescent="0.25">
      <c r="B6" s="6" t="s">
        <v>52</v>
      </c>
      <c r="C6" s="7">
        <v>14</v>
      </c>
      <c r="D6" s="7">
        <v>11</v>
      </c>
      <c r="E6" s="7">
        <v>3</v>
      </c>
      <c r="F6" s="7">
        <v>12</v>
      </c>
      <c r="G6" s="7">
        <v>16</v>
      </c>
      <c r="H6" s="7">
        <v>10</v>
      </c>
      <c r="I6" s="7">
        <v>14</v>
      </c>
      <c r="J6" s="7">
        <v>7</v>
      </c>
      <c r="K6" s="7">
        <v>14</v>
      </c>
      <c r="L6" s="7">
        <v>12</v>
      </c>
      <c r="M6" s="7">
        <v>2</v>
      </c>
      <c r="N6" s="7">
        <v>7</v>
      </c>
      <c r="O6" s="7">
        <v>13</v>
      </c>
      <c r="P6" s="7">
        <v>-7</v>
      </c>
      <c r="Q6" s="7">
        <v>1</v>
      </c>
      <c r="R6" s="7">
        <v>-1</v>
      </c>
      <c r="X6" s="12"/>
      <c r="Y6" s="12"/>
      <c r="Z6" s="95"/>
      <c r="AA6" s="95"/>
      <c r="AB6" s="69" t="s">
        <v>26</v>
      </c>
      <c r="AC6" s="85" t="s">
        <v>55</v>
      </c>
      <c r="AD6" s="87">
        <v>0.53967406535534024</v>
      </c>
      <c r="AE6" s="87">
        <v>0.44727053023105634</v>
      </c>
      <c r="AF6" s="87">
        <v>0.4306628246926088</v>
      </c>
      <c r="AG6" s="87">
        <v>1</v>
      </c>
      <c r="AH6" s="87"/>
      <c r="AI6" s="87"/>
      <c r="AJ6" s="87"/>
      <c r="AK6" s="87"/>
      <c r="AL6" s="87"/>
      <c r="AM6" s="87"/>
      <c r="AN6" s="87"/>
      <c r="AO6" s="87"/>
      <c r="AP6" s="87"/>
      <c r="AQ6" s="87"/>
      <c r="AR6" s="87"/>
      <c r="AS6" s="87"/>
      <c r="AT6" s="87"/>
      <c r="AU6" s="88"/>
    </row>
    <row r="7" spans="2:47" ht="15.75" x14ac:dyDescent="0.25">
      <c r="B7" s="6" t="s">
        <v>53</v>
      </c>
      <c r="C7" s="7">
        <v>13</v>
      </c>
      <c r="D7" s="7">
        <v>12</v>
      </c>
      <c r="E7" s="7">
        <v>14</v>
      </c>
      <c r="F7" s="7">
        <v>1</v>
      </c>
      <c r="G7" s="7">
        <v>17</v>
      </c>
      <c r="H7" s="7">
        <v>2</v>
      </c>
      <c r="I7" s="7">
        <v>7</v>
      </c>
      <c r="J7" s="7">
        <v>3</v>
      </c>
      <c r="K7" s="7">
        <v>3</v>
      </c>
      <c r="L7" s="7">
        <v>1</v>
      </c>
      <c r="M7" s="7">
        <v>14</v>
      </c>
      <c r="N7" s="7">
        <v>1</v>
      </c>
      <c r="O7" s="7">
        <v>11</v>
      </c>
      <c r="P7" s="7">
        <v>5</v>
      </c>
      <c r="Q7" s="7">
        <v>13</v>
      </c>
      <c r="R7" s="7">
        <v>3</v>
      </c>
      <c r="X7" s="12"/>
      <c r="Y7" s="12"/>
      <c r="Z7" s="95"/>
      <c r="AA7" s="95"/>
      <c r="AB7" s="69" t="s">
        <v>27</v>
      </c>
      <c r="AC7" s="85" t="s">
        <v>56</v>
      </c>
      <c r="AD7" s="87">
        <v>0.31340295720022049</v>
      </c>
      <c r="AE7" s="87">
        <v>0.60034265719872248</v>
      </c>
      <c r="AF7" s="87">
        <v>0.35437600301558342</v>
      </c>
      <c r="AG7" s="87">
        <v>-0.17261027518509278</v>
      </c>
      <c r="AH7" s="87">
        <v>1</v>
      </c>
      <c r="AI7" s="87"/>
      <c r="AJ7" s="87"/>
      <c r="AK7" s="87"/>
      <c r="AL7" s="87"/>
      <c r="AM7" s="87"/>
      <c r="AN7" s="87"/>
      <c r="AO7" s="87"/>
      <c r="AP7" s="87"/>
      <c r="AQ7" s="87"/>
      <c r="AR7" s="87"/>
      <c r="AS7" s="87"/>
      <c r="AT7" s="87"/>
      <c r="AU7" s="88"/>
    </row>
    <row r="8" spans="2:47" ht="15.75" x14ac:dyDescent="0.25">
      <c r="B8" s="6" t="s">
        <v>54</v>
      </c>
      <c r="C8" s="7">
        <v>12</v>
      </c>
      <c r="D8" s="7">
        <v>14</v>
      </c>
      <c r="E8" s="7">
        <v>-2</v>
      </c>
      <c r="F8" s="7">
        <v>0</v>
      </c>
      <c r="G8" s="7">
        <v>6</v>
      </c>
      <c r="H8" s="7">
        <v>0</v>
      </c>
      <c r="I8" s="7">
        <v>5</v>
      </c>
      <c r="J8" s="7">
        <v>5</v>
      </c>
      <c r="K8" s="7">
        <v>0</v>
      </c>
      <c r="L8" s="7">
        <v>11</v>
      </c>
      <c r="M8" s="7">
        <v>13</v>
      </c>
      <c r="N8" s="7">
        <v>2</v>
      </c>
      <c r="O8" s="7">
        <v>16</v>
      </c>
      <c r="P8" s="7">
        <v>-3</v>
      </c>
      <c r="Q8" s="7">
        <v>2</v>
      </c>
      <c r="R8" s="7">
        <v>4</v>
      </c>
      <c r="X8" s="12"/>
      <c r="Y8" s="12"/>
      <c r="Z8" s="95"/>
      <c r="AA8" s="95"/>
      <c r="AC8" s="85" t="s">
        <v>57</v>
      </c>
      <c r="AD8" s="87">
        <v>0.51069774779573951</v>
      </c>
      <c r="AE8" s="87">
        <v>0.34511028114831144</v>
      </c>
      <c r="AF8" s="87">
        <v>0.25618719521647876</v>
      </c>
      <c r="AG8" s="87">
        <v>-0.13830447469330034</v>
      </c>
      <c r="AH8" s="87">
        <v>0.42544535548252921</v>
      </c>
      <c r="AI8" s="87">
        <v>1</v>
      </c>
      <c r="AJ8" s="87"/>
      <c r="AK8" s="87"/>
      <c r="AL8" s="87"/>
      <c r="AM8" s="87"/>
      <c r="AN8" s="87"/>
      <c r="AO8" s="87"/>
      <c r="AP8" s="87"/>
      <c r="AQ8" s="87"/>
      <c r="AR8" s="87"/>
      <c r="AS8" s="87"/>
      <c r="AT8" s="87"/>
      <c r="AU8" s="88"/>
    </row>
    <row r="9" spans="2:47" ht="15.75" x14ac:dyDescent="0.25">
      <c r="B9" s="6" t="s">
        <v>55</v>
      </c>
      <c r="C9" s="7">
        <v>11</v>
      </c>
      <c r="D9" s="7">
        <v>-2</v>
      </c>
      <c r="E9" s="7">
        <v>7</v>
      </c>
      <c r="F9" s="7">
        <v>2</v>
      </c>
      <c r="G9" s="7">
        <v>7</v>
      </c>
      <c r="H9" s="7">
        <v>1</v>
      </c>
      <c r="I9" s="7">
        <v>4</v>
      </c>
      <c r="J9" s="7">
        <v>12</v>
      </c>
      <c r="K9" s="7">
        <v>12</v>
      </c>
      <c r="L9" s="7">
        <v>4</v>
      </c>
      <c r="M9" s="7">
        <v>1</v>
      </c>
      <c r="N9" s="7">
        <v>6</v>
      </c>
      <c r="O9" s="7">
        <v>7</v>
      </c>
      <c r="P9" s="7">
        <v>-1</v>
      </c>
      <c r="Q9" s="7">
        <v>12</v>
      </c>
      <c r="R9" s="7">
        <v>15</v>
      </c>
      <c r="X9" s="12"/>
      <c r="Y9" s="12"/>
      <c r="Z9" s="95"/>
      <c r="AA9" s="95"/>
      <c r="AB9" s="69" t="s">
        <v>29</v>
      </c>
      <c r="AC9" s="85" t="s">
        <v>58</v>
      </c>
      <c r="AD9" s="87">
        <v>0.54444491253590455</v>
      </c>
      <c r="AE9" s="87">
        <v>0.4867493026555933</v>
      </c>
      <c r="AF9" s="87">
        <v>0.5240793673996692</v>
      </c>
      <c r="AG9" s="87">
        <v>3.2214605018486359E-2</v>
      </c>
      <c r="AH9" s="87">
        <v>0.70042067774548333</v>
      </c>
      <c r="AI9" s="87">
        <v>0.27046153347693691</v>
      </c>
      <c r="AJ9" s="87">
        <v>1</v>
      </c>
      <c r="AK9" s="87"/>
      <c r="AL9" s="87"/>
      <c r="AM9" s="87"/>
      <c r="AN9" s="87"/>
      <c r="AO9" s="87"/>
      <c r="AP9" s="87"/>
      <c r="AQ9" s="87"/>
      <c r="AR9" s="87"/>
      <c r="AS9" s="87"/>
      <c r="AT9" s="87"/>
      <c r="AU9" s="88"/>
    </row>
    <row r="10" spans="2:47" ht="15.75" x14ac:dyDescent="0.25">
      <c r="B10" s="6" t="s">
        <v>56</v>
      </c>
      <c r="C10" s="7">
        <v>10</v>
      </c>
      <c r="D10" s="7">
        <v>6</v>
      </c>
      <c r="E10" s="7">
        <v>8</v>
      </c>
      <c r="F10" s="7">
        <v>3</v>
      </c>
      <c r="G10" s="7">
        <v>1</v>
      </c>
      <c r="H10" s="7">
        <v>0</v>
      </c>
      <c r="I10" s="7">
        <v>8</v>
      </c>
      <c r="J10" s="7">
        <v>2</v>
      </c>
      <c r="K10" s="7">
        <v>5</v>
      </c>
      <c r="L10" s="7">
        <v>6</v>
      </c>
      <c r="M10" s="7">
        <v>10</v>
      </c>
      <c r="N10" s="7">
        <v>15</v>
      </c>
      <c r="O10" s="7">
        <v>14</v>
      </c>
      <c r="P10" s="7">
        <v>10</v>
      </c>
      <c r="Q10" s="7">
        <v>9</v>
      </c>
      <c r="R10" s="7">
        <v>13</v>
      </c>
      <c r="X10" s="12"/>
      <c r="Y10" s="12"/>
      <c r="Z10" s="95"/>
      <c r="AA10" s="95"/>
      <c r="AB10" s="69" t="s">
        <v>30</v>
      </c>
      <c r="AC10" s="85" t="s">
        <v>59</v>
      </c>
      <c r="AD10" s="87">
        <v>0.533105552483919</v>
      </c>
      <c r="AE10" s="87">
        <v>0.68661003715354663</v>
      </c>
      <c r="AF10" s="87">
        <v>0.53544763728808531</v>
      </c>
      <c r="AG10" s="87">
        <v>0.13690615824728478</v>
      </c>
      <c r="AH10" s="87">
        <v>0.76113687198732327</v>
      </c>
      <c r="AI10" s="87">
        <v>0.38306102210686721</v>
      </c>
      <c r="AJ10" s="87">
        <v>0.68833743088821198</v>
      </c>
      <c r="AK10" s="87">
        <v>1</v>
      </c>
      <c r="AL10" s="87"/>
      <c r="AM10" s="87"/>
      <c r="AN10" s="87"/>
      <c r="AO10" s="87"/>
      <c r="AP10" s="87"/>
      <c r="AQ10" s="87"/>
      <c r="AR10" s="87"/>
      <c r="AS10" s="87"/>
      <c r="AT10" s="87"/>
      <c r="AU10" s="88"/>
    </row>
    <row r="11" spans="2:47" ht="15.75" x14ac:dyDescent="0.25">
      <c r="B11" s="6" t="s">
        <v>57</v>
      </c>
      <c r="C11" s="7">
        <v>9</v>
      </c>
      <c r="D11" s="7">
        <v>1</v>
      </c>
      <c r="E11" s="7">
        <v>-1</v>
      </c>
      <c r="F11" s="7">
        <v>6</v>
      </c>
      <c r="G11" s="7">
        <v>3</v>
      </c>
      <c r="H11" s="7">
        <v>4</v>
      </c>
      <c r="I11" s="7">
        <v>1</v>
      </c>
      <c r="J11" s="7">
        <v>13</v>
      </c>
      <c r="K11" s="7">
        <v>6</v>
      </c>
      <c r="L11" s="7">
        <v>7</v>
      </c>
      <c r="M11" s="7">
        <v>5</v>
      </c>
      <c r="N11" s="7">
        <v>4</v>
      </c>
      <c r="O11" s="7">
        <v>10</v>
      </c>
      <c r="P11" s="7">
        <v>8</v>
      </c>
      <c r="Q11" s="7">
        <v>3</v>
      </c>
      <c r="R11" s="7">
        <v>12</v>
      </c>
      <c r="X11" s="12"/>
      <c r="Y11" s="12"/>
      <c r="Z11" s="95"/>
      <c r="AA11" s="95"/>
      <c r="AC11" s="85" t="s">
        <v>60</v>
      </c>
      <c r="AD11" s="87">
        <v>0.59401986381372729</v>
      </c>
      <c r="AE11" s="87">
        <v>0.7079747592616501</v>
      </c>
      <c r="AF11" s="87">
        <v>0.48065845013033709</v>
      </c>
      <c r="AG11" s="87">
        <v>0.27492141651607399</v>
      </c>
      <c r="AH11" s="87">
        <v>0.3254784516937182</v>
      </c>
      <c r="AI11" s="87">
        <v>0.22576552522538113</v>
      </c>
      <c r="AJ11" s="87">
        <v>0.2640466836856441</v>
      </c>
      <c r="AK11" s="87">
        <v>0.58376474606858419</v>
      </c>
      <c r="AL11" s="87">
        <v>1</v>
      </c>
      <c r="AM11" s="87"/>
      <c r="AN11" s="87"/>
      <c r="AO11" s="87"/>
      <c r="AP11" s="87"/>
      <c r="AQ11" s="87"/>
      <c r="AR11" s="87"/>
      <c r="AS11" s="87"/>
      <c r="AT11" s="87"/>
      <c r="AU11" s="88"/>
    </row>
    <row r="12" spans="2:47" ht="15.75" x14ac:dyDescent="0.25">
      <c r="B12" s="6" t="s">
        <v>58</v>
      </c>
      <c r="C12" s="7">
        <v>8</v>
      </c>
      <c r="D12" s="7">
        <v>3</v>
      </c>
      <c r="E12" s="7">
        <v>11</v>
      </c>
      <c r="F12" s="7">
        <v>9</v>
      </c>
      <c r="G12" s="7">
        <v>8</v>
      </c>
      <c r="H12" s="7">
        <v>3</v>
      </c>
      <c r="I12" s="7">
        <v>6</v>
      </c>
      <c r="J12" s="7">
        <v>8</v>
      </c>
      <c r="K12" s="7">
        <v>4</v>
      </c>
      <c r="L12" s="7">
        <v>2</v>
      </c>
      <c r="M12" s="7">
        <v>3</v>
      </c>
      <c r="N12" s="7">
        <v>8</v>
      </c>
      <c r="O12" s="7">
        <v>6</v>
      </c>
      <c r="P12" s="7">
        <v>6</v>
      </c>
      <c r="Q12" s="7">
        <v>5</v>
      </c>
      <c r="R12" s="7">
        <v>2</v>
      </c>
      <c r="X12" s="12"/>
      <c r="Y12" s="12"/>
      <c r="Z12" s="95"/>
      <c r="AA12" s="95"/>
      <c r="AC12" s="85" t="s">
        <v>61</v>
      </c>
      <c r="AD12" s="87">
        <v>0.54697122677612731</v>
      </c>
      <c r="AE12" s="87">
        <v>0.80011516952837902</v>
      </c>
      <c r="AF12" s="87">
        <v>0.51630597399716427</v>
      </c>
      <c r="AG12" s="87">
        <v>0.55353709036057319</v>
      </c>
      <c r="AH12" s="87">
        <v>0.24981139408233696</v>
      </c>
      <c r="AI12" s="87">
        <v>5.8508238163889573E-2</v>
      </c>
      <c r="AJ12" s="87">
        <v>0.17572347499325999</v>
      </c>
      <c r="AK12" s="87">
        <v>0.36193993494383125</v>
      </c>
      <c r="AL12" s="87">
        <v>0.61911966125707896</v>
      </c>
      <c r="AM12" s="87">
        <v>1</v>
      </c>
      <c r="AN12" s="87"/>
      <c r="AO12" s="87"/>
      <c r="AP12" s="87"/>
      <c r="AQ12" s="87"/>
      <c r="AR12" s="87"/>
      <c r="AS12" s="87"/>
      <c r="AT12" s="87"/>
      <c r="AU12" s="88"/>
    </row>
    <row r="13" spans="2:47" ht="15.75" x14ac:dyDescent="0.25">
      <c r="B13" s="6" t="s">
        <v>59</v>
      </c>
      <c r="C13" s="7">
        <v>7</v>
      </c>
      <c r="D13" s="7">
        <v>7</v>
      </c>
      <c r="E13" s="7">
        <v>13</v>
      </c>
      <c r="F13" s="7">
        <v>11</v>
      </c>
      <c r="G13" s="7">
        <v>9</v>
      </c>
      <c r="H13" s="7">
        <v>12</v>
      </c>
      <c r="I13" s="7">
        <v>11</v>
      </c>
      <c r="J13" s="7">
        <v>10</v>
      </c>
      <c r="K13" s="7">
        <v>11</v>
      </c>
      <c r="L13" s="7">
        <v>16</v>
      </c>
      <c r="M13" s="7">
        <v>17</v>
      </c>
      <c r="N13" s="7">
        <v>11</v>
      </c>
      <c r="O13" s="7">
        <v>0</v>
      </c>
      <c r="P13" s="7">
        <v>4</v>
      </c>
      <c r="Q13" s="7">
        <v>11</v>
      </c>
      <c r="R13" s="7">
        <v>6</v>
      </c>
      <c r="X13" s="12"/>
      <c r="Y13" s="12"/>
      <c r="Z13" s="95"/>
      <c r="AA13" s="95"/>
      <c r="AB13" s="69" t="s">
        <v>51</v>
      </c>
      <c r="AC13" s="85" t="s">
        <v>62</v>
      </c>
      <c r="AD13" s="87">
        <v>0.3370537150474775</v>
      </c>
      <c r="AE13" s="87">
        <v>0.60500704654090365</v>
      </c>
      <c r="AF13" s="87">
        <v>0.29872547385639869</v>
      </c>
      <c r="AG13" s="87">
        <v>0.28647669768834644</v>
      </c>
      <c r="AH13" s="87">
        <v>0.46987858031487567</v>
      </c>
      <c r="AI13" s="87">
        <v>-2.8282746593342293E-2</v>
      </c>
      <c r="AJ13" s="87">
        <v>0.37046246901124008</v>
      </c>
      <c r="AK13" s="87">
        <v>0.44133034360026674</v>
      </c>
      <c r="AL13" s="87">
        <v>0.36050459985935812</v>
      </c>
      <c r="AM13" s="87">
        <v>0.58740162619454095</v>
      </c>
      <c r="AN13" s="87">
        <v>1</v>
      </c>
      <c r="AO13" s="87"/>
      <c r="AP13" s="87"/>
      <c r="AQ13" s="87"/>
      <c r="AR13" s="87"/>
      <c r="AS13" s="87"/>
      <c r="AT13" s="87"/>
      <c r="AU13" s="88"/>
    </row>
    <row r="14" spans="2:47" ht="15.75" x14ac:dyDescent="0.25">
      <c r="B14" s="6" t="s">
        <v>60</v>
      </c>
      <c r="C14" s="7">
        <v>6</v>
      </c>
      <c r="D14" s="7">
        <v>9</v>
      </c>
      <c r="E14" s="7">
        <v>15</v>
      </c>
      <c r="F14" s="7">
        <v>14</v>
      </c>
      <c r="G14" s="7">
        <v>12</v>
      </c>
      <c r="H14" s="7">
        <v>7</v>
      </c>
      <c r="I14" s="7">
        <v>9</v>
      </c>
      <c r="J14" s="7">
        <v>9</v>
      </c>
      <c r="K14" s="7">
        <v>15</v>
      </c>
      <c r="L14" s="7">
        <v>9</v>
      </c>
      <c r="M14" s="7">
        <v>15</v>
      </c>
      <c r="N14" s="7">
        <v>14</v>
      </c>
      <c r="O14" s="7">
        <v>15</v>
      </c>
      <c r="P14" s="7">
        <v>11</v>
      </c>
      <c r="Q14" s="7">
        <v>18</v>
      </c>
      <c r="R14" s="7">
        <v>7</v>
      </c>
      <c r="X14" s="12"/>
      <c r="Y14" s="12"/>
      <c r="Z14" s="95"/>
      <c r="AA14" s="95"/>
      <c r="AC14" s="85" t="s">
        <v>63</v>
      </c>
      <c r="AD14" s="87">
        <v>0.29357654258795202</v>
      </c>
      <c r="AE14" s="87">
        <v>0.42549282932710986</v>
      </c>
      <c r="AF14" s="87">
        <v>0.23329695438535744</v>
      </c>
      <c r="AG14" s="87">
        <v>0.18156778811299151</v>
      </c>
      <c r="AH14" s="87">
        <v>0.29099202520804729</v>
      </c>
      <c r="AI14" s="87">
        <v>6.0880581996797523E-3</v>
      </c>
      <c r="AJ14" s="87">
        <v>0.27930963620318994</v>
      </c>
      <c r="AK14" s="87">
        <v>0.4165042053497211</v>
      </c>
      <c r="AL14" s="87">
        <v>0.3690321159793179</v>
      </c>
      <c r="AM14" s="87">
        <v>0.44574007694057827</v>
      </c>
      <c r="AN14" s="87">
        <v>0.46514026943442993</v>
      </c>
      <c r="AO14" s="87">
        <v>1</v>
      </c>
      <c r="AP14" s="87"/>
      <c r="AQ14" s="87"/>
      <c r="AR14" s="87"/>
      <c r="AS14" s="87"/>
      <c r="AT14" s="87"/>
      <c r="AU14" s="88"/>
    </row>
    <row r="15" spans="2:47" ht="15.75" x14ac:dyDescent="0.25">
      <c r="B15" s="6" t="s">
        <v>61</v>
      </c>
      <c r="C15" s="7">
        <v>5</v>
      </c>
      <c r="D15" s="7">
        <v>13</v>
      </c>
      <c r="E15" s="7">
        <v>5</v>
      </c>
      <c r="F15" s="7">
        <v>15</v>
      </c>
      <c r="G15" s="7">
        <v>18</v>
      </c>
      <c r="H15" s="7">
        <v>13</v>
      </c>
      <c r="I15" s="7">
        <v>17</v>
      </c>
      <c r="J15" s="7">
        <v>16</v>
      </c>
      <c r="K15" s="7">
        <v>7</v>
      </c>
      <c r="L15" s="7">
        <v>17</v>
      </c>
      <c r="M15" s="7">
        <v>4</v>
      </c>
      <c r="N15" s="7">
        <v>5</v>
      </c>
      <c r="O15" s="7">
        <v>-1</v>
      </c>
      <c r="P15" s="7">
        <v>9</v>
      </c>
      <c r="Q15" s="7">
        <v>15</v>
      </c>
      <c r="R15" s="7">
        <v>10</v>
      </c>
      <c r="X15" s="12"/>
      <c r="Y15" s="12"/>
      <c r="Z15" s="95"/>
      <c r="AA15" s="95"/>
      <c r="AC15" s="85" t="s">
        <v>64</v>
      </c>
      <c r="AD15" s="87">
        <v>0.62533237256893959</v>
      </c>
      <c r="AE15" s="87">
        <v>0.59185409407901235</v>
      </c>
      <c r="AF15" s="87">
        <v>0.51465952261260739</v>
      </c>
      <c r="AG15" s="87">
        <v>0.13958289411940092</v>
      </c>
      <c r="AH15" s="87">
        <v>0.1988721578642805</v>
      </c>
      <c r="AI15" s="87">
        <v>0.4702115786398221</v>
      </c>
      <c r="AJ15" s="87">
        <v>0.36248824300608923</v>
      </c>
      <c r="AK15" s="87">
        <v>0.34356043087287774</v>
      </c>
      <c r="AL15" s="87">
        <v>0.52968424296320438</v>
      </c>
      <c r="AM15" s="87">
        <v>0.33472140300641795</v>
      </c>
      <c r="AN15" s="87">
        <v>0.34463044517062935</v>
      </c>
      <c r="AO15" s="87">
        <v>0.38209880222656234</v>
      </c>
      <c r="AP15" s="87">
        <v>1</v>
      </c>
      <c r="AQ15" s="87"/>
      <c r="AR15" s="87"/>
      <c r="AS15" s="87"/>
      <c r="AT15" s="87"/>
      <c r="AU15" s="88"/>
    </row>
    <row r="16" spans="2:47" ht="15.75" x14ac:dyDescent="0.25">
      <c r="B16" s="6" t="s">
        <v>62</v>
      </c>
      <c r="C16" s="7">
        <v>3</v>
      </c>
      <c r="D16" s="7">
        <v>2</v>
      </c>
      <c r="E16" s="7">
        <v>12</v>
      </c>
      <c r="F16" s="7">
        <v>10</v>
      </c>
      <c r="G16" s="7">
        <v>14</v>
      </c>
      <c r="H16" s="7">
        <v>14</v>
      </c>
      <c r="I16" s="7">
        <v>15</v>
      </c>
      <c r="J16" s="7">
        <v>6</v>
      </c>
      <c r="K16" s="7">
        <v>8</v>
      </c>
      <c r="L16" s="7">
        <v>15</v>
      </c>
      <c r="M16" s="7">
        <v>8</v>
      </c>
      <c r="N16" s="7">
        <v>12</v>
      </c>
      <c r="O16" s="7">
        <v>5</v>
      </c>
      <c r="P16" s="7">
        <v>7</v>
      </c>
      <c r="Q16" s="7">
        <v>16</v>
      </c>
      <c r="R16" s="7">
        <v>1</v>
      </c>
      <c r="X16" s="12"/>
      <c r="Y16" s="12"/>
      <c r="Z16" s="95"/>
      <c r="AA16" s="95"/>
      <c r="AC16" s="85" t="s">
        <v>65</v>
      </c>
      <c r="AD16" s="87">
        <v>0.45495513427734763</v>
      </c>
      <c r="AE16" s="87">
        <v>0.58086310053576673</v>
      </c>
      <c r="AF16" s="87">
        <v>0.2617216312775259</v>
      </c>
      <c r="AG16" s="87">
        <v>-9.8393475484431558E-2</v>
      </c>
      <c r="AH16" s="87">
        <v>0.46720400764754683</v>
      </c>
      <c r="AI16" s="87">
        <v>0.42000940063027903</v>
      </c>
      <c r="AJ16" s="87">
        <v>0.3183685310346408</v>
      </c>
      <c r="AK16" s="87">
        <v>0.52668585574692439</v>
      </c>
      <c r="AL16" s="87">
        <v>0.56125949200632619</v>
      </c>
      <c r="AM16" s="87">
        <v>0.39618986795418815</v>
      </c>
      <c r="AN16" s="87">
        <v>0.53674817525745822</v>
      </c>
      <c r="AO16" s="87">
        <v>0.47981480631467111</v>
      </c>
      <c r="AP16" s="87">
        <v>0.70851337591773766</v>
      </c>
      <c r="AQ16" s="87">
        <v>1</v>
      </c>
      <c r="AR16" s="87"/>
      <c r="AS16" s="87"/>
      <c r="AT16" s="87"/>
      <c r="AU16" s="88"/>
    </row>
    <row r="17" spans="2:47" ht="15.75" x14ac:dyDescent="0.25">
      <c r="B17" s="6" t="s">
        <v>63</v>
      </c>
      <c r="C17" s="7">
        <v>2</v>
      </c>
      <c r="D17" s="7">
        <v>8</v>
      </c>
      <c r="E17" s="7">
        <v>4</v>
      </c>
      <c r="F17" s="7">
        <v>5</v>
      </c>
      <c r="G17" s="7">
        <v>11</v>
      </c>
      <c r="H17" s="7">
        <v>6</v>
      </c>
      <c r="I17" s="7">
        <v>13</v>
      </c>
      <c r="J17" s="7">
        <v>15</v>
      </c>
      <c r="K17" s="7">
        <v>10</v>
      </c>
      <c r="L17" s="7">
        <v>5</v>
      </c>
      <c r="M17" s="7">
        <v>7</v>
      </c>
      <c r="N17" s="7">
        <v>3</v>
      </c>
      <c r="O17" s="7">
        <v>8</v>
      </c>
      <c r="P17" s="7">
        <v>1</v>
      </c>
      <c r="Q17" s="7">
        <v>7</v>
      </c>
      <c r="R17" s="7">
        <v>11</v>
      </c>
      <c r="X17" s="12"/>
      <c r="Y17" s="12"/>
      <c r="Z17" s="95"/>
      <c r="AA17" s="95"/>
      <c r="AC17" s="85" t="s">
        <v>66</v>
      </c>
      <c r="AD17" s="87">
        <v>0.44097569330753533</v>
      </c>
      <c r="AE17" s="87">
        <v>0.44986158157953143</v>
      </c>
      <c r="AF17" s="87">
        <v>0.55324437107947066</v>
      </c>
      <c r="AG17" s="87">
        <v>-0.15926502426045383</v>
      </c>
      <c r="AH17" s="87">
        <v>0.56759109073916758</v>
      </c>
      <c r="AI17" s="87">
        <v>0.5274677183839559</v>
      </c>
      <c r="AJ17" s="87">
        <v>0.63678599661077628</v>
      </c>
      <c r="AK17" s="87">
        <v>0.57159201484827871</v>
      </c>
      <c r="AL17" s="87">
        <v>0.42785150599762478</v>
      </c>
      <c r="AM17" s="87">
        <v>0.11981930851648145</v>
      </c>
      <c r="AN17" s="87">
        <v>0.24367335493675712</v>
      </c>
      <c r="AO17" s="87">
        <v>0.25329307752426294</v>
      </c>
      <c r="AP17" s="87">
        <v>0.65643842964377308</v>
      </c>
      <c r="AQ17" s="87">
        <v>0.69198884822012441</v>
      </c>
      <c r="AR17" s="87">
        <v>1</v>
      </c>
      <c r="AS17" s="87"/>
      <c r="AT17" s="87"/>
      <c r="AU17" s="88"/>
    </row>
    <row r="18" spans="2:47" ht="15.75" x14ac:dyDescent="0.25">
      <c r="B18" s="6" t="s">
        <v>64</v>
      </c>
      <c r="C18" s="7">
        <v>1</v>
      </c>
      <c r="D18" s="7">
        <v>-1</v>
      </c>
      <c r="E18" s="7">
        <v>9</v>
      </c>
      <c r="F18" s="7">
        <v>7</v>
      </c>
      <c r="G18" s="7">
        <v>4</v>
      </c>
      <c r="H18" s="7">
        <v>8</v>
      </c>
      <c r="I18" s="7">
        <v>3</v>
      </c>
      <c r="J18" s="7">
        <v>-2</v>
      </c>
      <c r="K18" s="7">
        <v>2</v>
      </c>
      <c r="L18" s="7">
        <v>10</v>
      </c>
      <c r="M18" s="7">
        <v>12</v>
      </c>
      <c r="N18" s="7">
        <v>16</v>
      </c>
      <c r="O18" s="7">
        <v>9</v>
      </c>
      <c r="P18" s="7">
        <v>2</v>
      </c>
      <c r="Q18" s="7">
        <v>8</v>
      </c>
      <c r="R18" s="7">
        <v>14</v>
      </c>
      <c r="X18" s="12"/>
      <c r="Y18" s="12"/>
      <c r="Z18" s="95"/>
      <c r="AA18" s="95"/>
      <c r="AC18" s="85" t="s">
        <v>67</v>
      </c>
      <c r="AD18" s="87">
        <v>0.43786017044264014</v>
      </c>
      <c r="AE18" s="87">
        <v>0.61889518009038802</v>
      </c>
      <c r="AF18" s="87">
        <v>0.57081083832643476</v>
      </c>
      <c r="AG18" s="87">
        <v>0.3169985703618669</v>
      </c>
      <c r="AH18" s="87">
        <v>0.47224784993551616</v>
      </c>
      <c r="AI18" s="87">
        <v>6.095917476135105E-2</v>
      </c>
      <c r="AJ18" s="87">
        <v>0.52343205505168566</v>
      </c>
      <c r="AK18" s="87">
        <v>0.50585338649221856</v>
      </c>
      <c r="AL18" s="87">
        <v>0.33515519668054095</v>
      </c>
      <c r="AM18" s="87">
        <v>0.48096532760318833</v>
      </c>
      <c r="AN18" s="87">
        <v>0.7640708838767466</v>
      </c>
      <c r="AO18" s="87">
        <v>0.54622560079402793</v>
      </c>
      <c r="AP18" s="87">
        <v>0.50025583799972084</v>
      </c>
      <c r="AQ18" s="87">
        <v>0.60192097562023006</v>
      </c>
      <c r="AR18" s="87">
        <v>0.56061752327461845</v>
      </c>
      <c r="AS18" s="87">
        <v>1</v>
      </c>
      <c r="AT18" s="87"/>
      <c r="AU18" s="88"/>
    </row>
    <row r="19" spans="2:47" ht="15.75" x14ac:dyDescent="0.25">
      <c r="B19" s="6" t="s">
        <v>65</v>
      </c>
      <c r="C19" s="7">
        <v>-3</v>
      </c>
      <c r="D19" s="7">
        <v>-3</v>
      </c>
      <c r="E19" s="7">
        <v>1</v>
      </c>
      <c r="F19" s="7">
        <v>-1</v>
      </c>
      <c r="G19" s="7">
        <v>2</v>
      </c>
      <c r="H19" s="7">
        <v>-1</v>
      </c>
      <c r="I19" s="7">
        <v>2</v>
      </c>
      <c r="J19" s="7">
        <v>4</v>
      </c>
      <c r="K19" s="7">
        <v>1</v>
      </c>
      <c r="L19" s="7">
        <v>8</v>
      </c>
      <c r="M19" s="7">
        <v>16</v>
      </c>
      <c r="N19" s="7">
        <v>9</v>
      </c>
      <c r="O19" s="7">
        <v>12</v>
      </c>
      <c r="P19" s="7">
        <v>-5</v>
      </c>
      <c r="Q19" s="7">
        <v>4</v>
      </c>
      <c r="R19" s="7">
        <v>5</v>
      </c>
      <c r="X19" s="12"/>
      <c r="Y19" s="12"/>
      <c r="Z19" s="95"/>
      <c r="AA19" s="95"/>
      <c r="AC19" s="85" t="s">
        <v>68</v>
      </c>
      <c r="AD19" s="87">
        <v>0.52509205425451433</v>
      </c>
      <c r="AE19" s="87">
        <v>0.7748820115122762</v>
      </c>
      <c r="AF19" s="87">
        <v>0.39402125200581656</v>
      </c>
      <c r="AG19" s="87">
        <v>0.47416921635995452</v>
      </c>
      <c r="AH19" s="87">
        <v>0.45899105105868693</v>
      </c>
      <c r="AI19" s="87">
        <v>0.14715078570747911</v>
      </c>
      <c r="AJ19" s="87">
        <v>0.34058530260933628</v>
      </c>
      <c r="AK19" s="87">
        <v>0.45011209074645142</v>
      </c>
      <c r="AL19" s="87">
        <v>0.54588966126766825</v>
      </c>
      <c r="AM19" s="87">
        <v>0.73472185443592153</v>
      </c>
      <c r="AN19" s="87">
        <v>0.76319993148073806</v>
      </c>
      <c r="AO19" s="87">
        <v>0.32096498665586098</v>
      </c>
      <c r="AP19" s="87">
        <v>0.42427274688772393</v>
      </c>
      <c r="AQ19" s="87">
        <v>0.6228058138257061</v>
      </c>
      <c r="AR19" s="87">
        <v>0.38030945881428513</v>
      </c>
      <c r="AS19" s="87">
        <v>0.69779471288638495</v>
      </c>
      <c r="AT19" s="87">
        <v>1</v>
      </c>
      <c r="AU19" s="88"/>
    </row>
    <row r="20" spans="2:47" ht="16.5" thickBot="1" x14ac:dyDescent="0.3">
      <c r="B20" s="6" t="s">
        <v>66</v>
      </c>
      <c r="C20" s="7">
        <v>-2</v>
      </c>
      <c r="D20" s="7">
        <v>4</v>
      </c>
      <c r="E20" s="7">
        <v>16</v>
      </c>
      <c r="F20" s="7">
        <v>-2</v>
      </c>
      <c r="G20" s="7">
        <v>15</v>
      </c>
      <c r="H20" s="7">
        <v>0</v>
      </c>
      <c r="I20" s="7">
        <v>12</v>
      </c>
      <c r="J20" s="7">
        <v>-2</v>
      </c>
      <c r="K20" s="7">
        <v>13</v>
      </c>
      <c r="L20" s="7">
        <v>0</v>
      </c>
      <c r="M20" s="7">
        <v>0</v>
      </c>
      <c r="N20" s="7">
        <v>17</v>
      </c>
      <c r="O20" s="7">
        <v>3</v>
      </c>
      <c r="P20" s="7">
        <v>-6</v>
      </c>
      <c r="Q20" s="7">
        <v>14</v>
      </c>
      <c r="R20" s="7">
        <v>-2</v>
      </c>
      <c r="X20" s="12"/>
      <c r="Y20" s="12"/>
      <c r="Z20" s="95"/>
      <c r="AA20" s="95"/>
      <c r="AC20" s="86" t="s">
        <v>69</v>
      </c>
      <c r="AD20" s="89">
        <v>0.17589396973558938</v>
      </c>
      <c r="AE20" s="89">
        <v>0.33715546694676396</v>
      </c>
      <c r="AF20" s="89">
        <v>0.35477980499392231</v>
      </c>
      <c r="AG20" s="89">
        <v>-0.26464893288280689</v>
      </c>
      <c r="AH20" s="89">
        <v>0.46059237833776129</v>
      </c>
      <c r="AI20" s="89">
        <v>0.39419920757842702</v>
      </c>
      <c r="AJ20" s="89">
        <v>0.42063200235704634</v>
      </c>
      <c r="AK20" s="89">
        <v>0.25732575867987129</v>
      </c>
      <c r="AL20" s="89">
        <v>8.3112065077538284E-3</v>
      </c>
      <c r="AM20" s="89">
        <v>4.2004550888632843E-2</v>
      </c>
      <c r="AN20" s="89">
        <v>0.34374548256131671</v>
      </c>
      <c r="AO20" s="89">
        <v>0.17531650853067307</v>
      </c>
      <c r="AP20" s="89">
        <v>0.59912001881859944</v>
      </c>
      <c r="AQ20" s="89">
        <v>0.46722414010300017</v>
      </c>
      <c r="AR20" s="89">
        <v>0.56270234148253995</v>
      </c>
      <c r="AS20" s="89">
        <v>0.45342168410228212</v>
      </c>
      <c r="AT20" s="89">
        <v>0.21608135906100659</v>
      </c>
      <c r="AU20" s="90">
        <v>1</v>
      </c>
    </row>
    <row r="21" spans="2:47" x14ac:dyDescent="0.2">
      <c r="B21" s="6" t="s">
        <v>67</v>
      </c>
      <c r="C21" s="7">
        <v>-1</v>
      </c>
      <c r="D21" s="7">
        <v>15</v>
      </c>
      <c r="E21" s="7">
        <v>10</v>
      </c>
      <c r="F21" s="7">
        <v>8</v>
      </c>
      <c r="G21" s="7">
        <v>5</v>
      </c>
      <c r="H21" s="7">
        <v>9</v>
      </c>
      <c r="I21" s="7">
        <v>10</v>
      </c>
      <c r="J21" s="7">
        <v>1</v>
      </c>
      <c r="K21" s="7">
        <v>9</v>
      </c>
      <c r="L21" s="7">
        <v>14</v>
      </c>
      <c r="M21" s="7">
        <v>9</v>
      </c>
      <c r="N21" s="7">
        <v>10</v>
      </c>
      <c r="O21" s="7">
        <v>1</v>
      </c>
      <c r="P21" s="7">
        <v>-2</v>
      </c>
      <c r="Q21" s="7">
        <v>17</v>
      </c>
      <c r="R21" s="7">
        <v>9</v>
      </c>
      <c r="X21" s="12"/>
      <c r="Y21" s="12"/>
      <c r="Z21" s="95"/>
      <c r="AA21" s="95"/>
    </row>
    <row r="22" spans="2:47" x14ac:dyDescent="0.2">
      <c r="B22" s="6" t="s">
        <v>68</v>
      </c>
      <c r="C22" s="7">
        <v>4</v>
      </c>
      <c r="D22" s="7">
        <v>10</v>
      </c>
      <c r="E22" s="7">
        <v>6</v>
      </c>
      <c r="F22" s="7">
        <v>4</v>
      </c>
      <c r="G22" s="7">
        <v>13</v>
      </c>
      <c r="H22" s="7">
        <v>11</v>
      </c>
      <c r="I22" s="7">
        <v>16</v>
      </c>
      <c r="J22" s="7">
        <v>11</v>
      </c>
      <c r="K22" s="7">
        <v>16</v>
      </c>
      <c r="L22" s="7">
        <v>13</v>
      </c>
      <c r="M22" s="7">
        <v>11</v>
      </c>
      <c r="N22" s="7">
        <v>13</v>
      </c>
      <c r="O22" s="7">
        <v>2</v>
      </c>
      <c r="P22" s="7">
        <v>3</v>
      </c>
      <c r="Q22" s="7">
        <v>10</v>
      </c>
      <c r="R22" s="7">
        <v>16</v>
      </c>
      <c r="X22" s="12"/>
      <c r="Y22" s="12"/>
      <c r="Z22" s="95"/>
      <c r="AA22" s="95"/>
    </row>
    <row r="23" spans="2:47" x14ac:dyDescent="0.2">
      <c r="B23" s="8" t="s">
        <v>69</v>
      </c>
      <c r="C23" s="7">
        <v>0</v>
      </c>
      <c r="D23" s="7">
        <v>5</v>
      </c>
      <c r="E23" s="7">
        <v>2</v>
      </c>
      <c r="F23" s="7">
        <v>13</v>
      </c>
      <c r="G23" s="7">
        <v>10</v>
      </c>
      <c r="H23" s="7">
        <v>5</v>
      </c>
      <c r="I23" s="7">
        <v>-1</v>
      </c>
      <c r="J23" s="7">
        <v>14</v>
      </c>
      <c r="K23" s="7">
        <v>-1</v>
      </c>
      <c r="L23" s="7">
        <v>3</v>
      </c>
      <c r="M23" s="7">
        <v>6</v>
      </c>
      <c r="N23" s="7">
        <v>-1</v>
      </c>
      <c r="O23" s="7">
        <v>4</v>
      </c>
      <c r="P23" s="7">
        <v>-4</v>
      </c>
      <c r="Q23" s="7">
        <v>6</v>
      </c>
      <c r="R23" s="7">
        <v>8</v>
      </c>
      <c r="X23" s="12"/>
      <c r="Y23" s="12"/>
      <c r="Z23" s="95"/>
      <c r="AA23" s="95"/>
      <c r="AB23" s="1" t="s">
        <v>86</v>
      </c>
    </row>
    <row r="24" spans="2:47" x14ac:dyDescent="0.2">
      <c r="X24" s="95"/>
      <c r="Y24" s="95"/>
      <c r="Z24" s="95"/>
      <c r="AA24" s="95"/>
    </row>
    <row r="25" spans="2:47" x14ac:dyDescent="0.2">
      <c r="X25" s="95"/>
      <c r="Y25" s="95"/>
      <c r="Z25" s="95"/>
      <c r="AA25" s="95"/>
    </row>
    <row r="26" spans="2:47" x14ac:dyDescent="0.2">
      <c r="B26" s="115" t="s">
        <v>9</v>
      </c>
      <c r="C26" s="112">
        <v>43101</v>
      </c>
      <c r="D26" s="112">
        <v>43132</v>
      </c>
      <c r="E26" s="112">
        <v>43160</v>
      </c>
      <c r="F26" s="112">
        <v>43191</v>
      </c>
      <c r="G26" s="112">
        <v>43221</v>
      </c>
      <c r="H26" s="112">
        <v>43252</v>
      </c>
      <c r="I26" s="112">
        <v>43282</v>
      </c>
      <c r="J26" s="112">
        <v>43313</v>
      </c>
      <c r="K26" s="112">
        <v>43344</v>
      </c>
      <c r="L26" s="112">
        <v>43374</v>
      </c>
      <c r="M26" s="112">
        <v>43405</v>
      </c>
      <c r="N26" s="112">
        <v>43435</v>
      </c>
      <c r="O26" s="112">
        <v>43466</v>
      </c>
      <c r="P26" s="112">
        <v>43497</v>
      </c>
      <c r="Q26" s="112">
        <v>43525</v>
      </c>
      <c r="R26" s="112">
        <v>43556</v>
      </c>
      <c r="X26" s="114"/>
      <c r="Y26" s="114"/>
      <c r="Z26" s="95"/>
      <c r="AA26" s="95"/>
    </row>
    <row r="27" spans="2:47" x14ac:dyDescent="0.2">
      <c r="B27" s="116"/>
      <c r="C27" s="113"/>
      <c r="D27" s="113"/>
      <c r="E27" s="113"/>
      <c r="F27" s="113"/>
      <c r="G27" s="113"/>
      <c r="H27" s="113"/>
      <c r="I27" s="113"/>
      <c r="J27" s="113"/>
      <c r="K27" s="113"/>
      <c r="L27" s="113"/>
      <c r="M27" s="113"/>
      <c r="N27" s="113"/>
      <c r="O27" s="113"/>
      <c r="P27" s="113"/>
      <c r="Q27" s="113"/>
      <c r="R27" s="113"/>
      <c r="X27" s="114"/>
      <c r="Y27" s="114"/>
      <c r="Z27" s="95"/>
      <c r="AA27" s="95"/>
      <c r="AB27" s="69" t="s">
        <v>95</v>
      </c>
    </row>
    <row r="28" spans="2:47" x14ac:dyDescent="0.2">
      <c r="B28" s="4"/>
      <c r="C28" s="5"/>
      <c r="D28" s="5"/>
      <c r="E28" s="5"/>
      <c r="F28" s="5"/>
      <c r="G28" s="5"/>
      <c r="H28" s="5"/>
      <c r="I28" s="5"/>
      <c r="J28" s="5"/>
      <c r="K28" s="5"/>
      <c r="L28" s="5"/>
      <c r="M28" s="5"/>
      <c r="N28" s="5"/>
      <c r="O28" s="5"/>
      <c r="P28" s="5"/>
      <c r="Q28" s="5"/>
      <c r="R28" s="5"/>
      <c r="X28" s="96"/>
      <c r="Y28" s="96"/>
      <c r="Z28" s="95"/>
      <c r="AA28" s="95"/>
      <c r="AB28" s="69" t="s">
        <v>96</v>
      </c>
    </row>
    <row r="29" spans="2:47" x14ac:dyDescent="0.2">
      <c r="B29" s="6" t="s">
        <v>52</v>
      </c>
      <c r="C29" s="7">
        <v>9</v>
      </c>
      <c r="D29" s="7">
        <v>2</v>
      </c>
      <c r="E29" s="7">
        <v>3</v>
      </c>
      <c r="F29" s="7">
        <v>10</v>
      </c>
      <c r="G29" s="7">
        <v>10</v>
      </c>
      <c r="H29" s="7">
        <v>11</v>
      </c>
      <c r="I29" s="7">
        <v>13</v>
      </c>
      <c r="J29" s="7">
        <v>3</v>
      </c>
      <c r="K29" s="7">
        <v>13</v>
      </c>
      <c r="L29" s="7">
        <v>11</v>
      </c>
      <c r="M29" s="7">
        <v>0</v>
      </c>
      <c r="N29" s="7">
        <v>3</v>
      </c>
      <c r="O29" s="7">
        <v>10</v>
      </c>
      <c r="P29" s="7">
        <v>-3</v>
      </c>
      <c r="Q29" s="7">
        <v>-1</v>
      </c>
      <c r="R29" s="7">
        <v>-3</v>
      </c>
      <c r="X29" s="12"/>
      <c r="Y29" s="12"/>
      <c r="Z29" s="95"/>
      <c r="AA29" s="95"/>
      <c r="AB29" s="69" t="s">
        <v>97</v>
      </c>
    </row>
    <row r="30" spans="2:47" x14ac:dyDescent="0.2">
      <c r="B30" s="6" t="s">
        <v>53</v>
      </c>
      <c r="C30" s="7">
        <v>10</v>
      </c>
      <c r="D30" s="7">
        <v>10</v>
      </c>
      <c r="E30" s="7">
        <v>14</v>
      </c>
      <c r="F30" s="7">
        <v>0</v>
      </c>
      <c r="G30" s="7">
        <v>14</v>
      </c>
      <c r="H30" s="7">
        <v>8</v>
      </c>
      <c r="I30" s="7">
        <v>6</v>
      </c>
      <c r="J30" s="7">
        <v>0</v>
      </c>
      <c r="K30" s="7">
        <v>0</v>
      </c>
      <c r="L30" s="7">
        <v>3</v>
      </c>
      <c r="M30" s="7">
        <v>14</v>
      </c>
      <c r="N30" s="7">
        <v>7</v>
      </c>
      <c r="O30" s="7">
        <v>7</v>
      </c>
      <c r="P30" s="7">
        <v>5</v>
      </c>
      <c r="Q30" s="7">
        <v>15</v>
      </c>
      <c r="R30" s="7">
        <v>8</v>
      </c>
      <c r="X30" s="12"/>
      <c r="Y30" s="12"/>
      <c r="Z30" s="95"/>
      <c r="AA30" s="95"/>
      <c r="AB30" s="69" t="s">
        <v>98</v>
      </c>
    </row>
    <row r="31" spans="2:47" x14ac:dyDescent="0.2">
      <c r="B31" s="6" t="s">
        <v>54</v>
      </c>
      <c r="C31" s="7">
        <v>8</v>
      </c>
      <c r="D31" s="7">
        <v>9</v>
      </c>
      <c r="E31" s="7">
        <v>-2</v>
      </c>
      <c r="F31" s="7">
        <v>0</v>
      </c>
      <c r="G31" s="7">
        <v>11</v>
      </c>
      <c r="H31" s="7">
        <v>0</v>
      </c>
      <c r="I31" s="7">
        <v>0</v>
      </c>
      <c r="J31" s="7">
        <v>7</v>
      </c>
      <c r="K31" s="7">
        <v>0</v>
      </c>
      <c r="L31" s="7">
        <v>8</v>
      </c>
      <c r="M31" s="7">
        <v>8</v>
      </c>
      <c r="N31" s="7">
        <v>0</v>
      </c>
      <c r="O31" s="7">
        <v>11</v>
      </c>
      <c r="P31" s="7">
        <v>0</v>
      </c>
      <c r="Q31" s="7">
        <v>5</v>
      </c>
      <c r="R31" s="7">
        <v>9</v>
      </c>
      <c r="X31" s="12"/>
      <c r="Y31" s="12"/>
      <c r="Z31" s="95"/>
      <c r="AA31" s="95"/>
    </row>
    <row r="32" spans="2:47" x14ac:dyDescent="0.2">
      <c r="B32" s="6" t="s">
        <v>55</v>
      </c>
      <c r="C32" s="7">
        <v>7</v>
      </c>
      <c r="D32" s="7">
        <v>-6</v>
      </c>
      <c r="E32" s="7">
        <v>5</v>
      </c>
      <c r="F32" s="7">
        <v>1</v>
      </c>
      <c r="G32" s="7">
        <v>2</v>
      </c>
      <c r="H32" s="7">
        <v>1</v>
      </c>
      <c r="I32" s="7">
        <v>3</v>
      </c>
      <c r="J32" s="7">
        <v>2</v>
      </c>
      <c r="K32" s="7">
        <v>8</v>
      </c>
      <c r="L32" s="7">
        <v>1</v>
      </c>
      <c r="M32" s="7">
        <v>0</v>
      </c>
      <c r="N32" s="7">
        <v>2</v>
      </c>
      <c r="O32" s="7">
        <v>2</v>
      </c>
      <c r="P32" s="7">
        <v>-7</v>
      </c>
      <c r="Q32" s="7">
        <v>12</v>
      </c>
      <c r="R32" s="7">
        <v>10</v>
      </c>
      <c r="X32" s="12"/>
      <c r="Y32" s="12"/>
      <c r="Z32" s="95"/>
      <c r="AA32" s="95"/>
      <c r="AB32" s="69" t="s">
        <v>99</v>
      </c>
    </row>
    <row r="33" spans="2:28" x14ac:dyDescent="0.2">
      <c r="B33" s="6" t="s">
        <v>56</v>
      </c>
      <c r="C33" s="7">
        <v>6</v>
      </c>
      <c r="D33" s="7">
        <v>8</v>
      </c>
      <c r="E33" s="7">
        <v>9</v>
      </c>
      <c r="F33" s="7">
        <v>3</v>
      </c>
      <c r="G33" s="7">
        <v>0</v>
      </c>
      <c r="H33" s="7">
        <v>0</v>
      </c>
      <c r="I33" s="7">
        <v>8</v>
      </c>
      <c r="J33" s="7">
        <v>-2</v>
      </c>
      <c r="K33" s="7">
        <v>1</v>
      </c>
      <c r="L33" s="7">
        <v>5</v>
      </c>
      <c r="M33" s="7">
        <v>3</v>
      </c>
      <c r="N33" s="7">
        <v>16</v>
      </c>
      <c r="O33" s="7">
        <v>6</v>
      </c>
      <c r="P33" s="7">
        <v>8</v>
      </c>
      <c r="Q33" s="7">
        <v>14</v>
      </c>
      <c r="R33" s="7">
        <v>6</v>
      </c>
      <c r="X33" s="12"/>
      <c r="Y33" s="12"/>
      <c r="Z33" s="95"/>
      <c r="AA33" s="95"/>
      <c r="AB33" s="69" t="s">
        <v>100</v>
      </c>
    </row>
    <row r="34" spans="2:28" x14ac:dyDescent="0.2">
      <c r="B34" s="6" t="s">
        <v>57</v>
      </c>
      <c r="C34" s="7">
        <v>5</v>
      </c>
      <c r="D34" s="7">
        <v>-5</v>
      </c>
      <c r="E34" s="7">
        <v>-1</v>
      </c>
      <c r="F34" s="7">
        <v>4</v>
      </c>
      <c r="G34" s="7">
        <v>0</v>
      </c>
      <c r="H34" s="7">
        <v>6</v>
      </c>
      <c r="I34" s="7">
        <v>10</v>
      </c>
      <c r="J34" s="7">
        <v>9</v>
      </c>
      <c r="K34" s="7">
        <v>6</v>
      </c>
      <c r="L34" s="7">
        <v>4</v>
      </c>
      <c r="M34" s="7">
        <v>7</v>
      </c>
      <c r="N34" s="7">
        <v>1</v>
      </c>
      <c r="O34" s="7">
        <v>3</v>
      </c>
      <c r="P34" s="7">
        <v>6</v>
      </c>
      <c r="Q34" s="7">
        <v>7</v>
      </c>
      <c r="R34" s="7">
        <v>11</v>
      </c>
      <c r="X34" s="12"/>
      <c r="Y34" s="12"/>
      <c r="Z34" s="95"/>
      <c r="AA34" s="95"/>
      <c r="AB34" s="69" t="s">
        <v>101</v>
      </c>
    </row>
    <row r="35" spans="2:28" x14ac:dyDescent="0.2">
      <c r="B35" s="6" t="s">
        <v>58</v>
      </c>
      <c r="C35" s="7">
        <v>3</v>
      </c>
      <c r="D35" s="7">
        <v>3</v>
      </c>
      <c r="E35" s="7">
        <v>12</v>
      </c>
      <c r="F35" s="7">
        <v>7</v>
      </c>
      <c r="G35" s="7">
        <v>4</v>
      </c>
      <c r="H35" s="7">
        <v>3</v>
      </c>
      <c r="I35" s="7">
        <v>5</v>
      </c>
      <c r="J35" s="7">
        <v>8</v>
      </c>
      <c r="K35" s="7">
        <v>3</v>
      </c>
      <c r="L35" s="7">
        <v>2</v>
      </c>
      <c r="M35" s="7">
        <v>4</v>
      </c>
      <c r="N35" s="7">
        <v>10</v>
      </c>
      <c r="O35" s="7">
        <v>8</v>
      </c>
      <c r="P35" s="7">
        <v>2</v>
      </c>
      <c r="Q35" s="7">
        <v>3</v>
      </c>
      <c r="R35" s="7">
        <v>-1</v>
      </c>
      <c r="X35" s="12"/>
      <c r="Y35" s="12"/>
      <c r="Z35" s="95"/>
      <c r="AA35" s="95"/>
      <c r="AB35" s="69" t="s">
        <v>102</v>
      </c>
    </row>
    <row r="36" spans="2:28" x14ac:dyDescent="0.2">
      <c r="B36" s="6" t="s">
        <v>59</v>
      </c>
      <c r="C36" s="7">
        <v>2</v>
      </c>
      <c r="D36" s="7">
        <v>7</v>
      </c>
      <c r="E36" s="7">
        <v>7</v>
      </c>
      <c r="F36" s="7">
        <v>12</v>
      </c>
      <c r="G36" s="7">
        <v>5</v>
      </c>
      <c r="H36" s="7">
        <v>10</v>
      </c>
      <c r="I36" s="7">
        <v>9</v>
      </c>
      <c r="J36" s="7">
        <v>6</v>
      </c>
      <c r="K36" s="7">
        <v>5</v>
      </c>
      <c r="L36" s="7">
        <v>17</v>
      </c>
      <c r="M36" s="7">
        <v>15</v>
      </c>
      <c r="N36" s="7">
        <v>13</v>
      </c>
      <c r="O36" s="7">
        <v>-3</v>
      </c>
      <c r="P36" s="7">
        <v>1</v>
      </c>
      <c r="Q36" s="7">
        <v>10</v>
      </c>
      <c r="R36" s="7">
        <v>0</v>
      </c>
      <c r="X36" s="12"/>
      <c r="Y36" s="12"/>
      <c r="Z36" s="95"/>
      <c r="AA36" s="95"/>
    </row>
    <row r="37" spans="2:28" x14ac:dyDescent="0.2">
      <c r="B37" s="6" t="s">
        <v>60</v>
      </c>
      <c r="C37" s="7">
        <v>4</v>
      </c>
      <c r="D37" s="7">
        <v>5</v>
      </c>
      <c r="E37" s="7">
        <v>13</v>
      </c>
      <c r="F37" s="7">
        <v>9</v>
      </c>
      <c r="G37" s="7">
        <v>12</v>
      </c>
      <c r="H37" s="7">
        <v>9</v>
      </c>
      <c r="I37" s="7">
        <v>2</v>
      </c>
      <c r="J37" s="7">
        <v>4</v>
      </c>
      <c r="K37" s="7">
        <v>9</v>
      </c>
      <c r="L37" s="7">
        <v>12</v>
      </c>
      <c r="M37" s="7">
        <v>12</v>
      </c>
      <c r="N37" s="7">
        <v>12</v>
      </c>
      <c r="O37" s="7">
        <v>9</v>
      </c>
      <c r="P37" s="7">
        <v>9</v>
      </c>
      <c r="Q37" s="7">
        <v>14</v>
      </c>
      <c r="R37" s="7">
        <v>7</v>
      </c>
      <c r="X37" s="12"/>
      <c r="Y37" s="12"/>
      <c r="Z37" s="95"/>
      <c r="AA37" s="95"/>
      <c r="AB37" s="69" t="s">
        <v>103</v>
      </c>
    </row>
    <row r="38" spans="2:28" x14ac:dyDescent="0.2">
      <c r="B38" s="6" t="s">
        <v>61</v>
      </c>
      <c r="C38" s="7">
        <v>-5</v>
      </c>
      <c r="D38" s="7">
        <v>11</v>
      </c>
      <c r="E38" s="7">
        <v>4</v>
      </c>
      <c r="F38" s="7">
        <v>13</v>
      </c>
      <c r="G38" s="7">
        <v>15</v>
      </c>
      <c r="H38" s="7">
        <v>12</v>
      </c>
      <c r="I38" s="7">
        <v>16</v>
      </c>
      <c r="J38" s="7">
        <v>11</v>
      </c>
      <c r="K38" s="7">
        <v>-2</v>
      </c>
      <c r="L38" s="7">
        <v>9</v>
      </c>
      <c r="M38" s="7">
        <v>1</v>
      </c>
      <c r="N38" s="7">
        <v>5</v>
      </c>
      <c r="O38" s="7">
        <v>-4</v>
      </c>
      <c r="P38" s="7">
        <v>7</v>
      </c>
      <c r="Q38" s="7">
        <v>11</v>
      </c>
      <c r="R38" s="7">
        <v>2</v>
      </c>
      <c r="X38" s="12"/>
      <c r="Y38" s="12"/>
      <c r="Z38" s="95"/>
      <c r="AA38" s="95"/>
      <c r="AB38" s="69" t="s">
        <v>104</v>
      </c>
    </row>
    <row r="39" spans="2:28" x14ac:dyDescent="0.2">
      <c r="B39" s="6" t="s">
        <v>62</v>
      </c>
      <c r="C39" s="7">
        <v>-3</v>
      </c>
      <c r="D39" s="7">
        <v>-4</v>
      </c>
      <c r="E39" s="7">
        <v>6</v>
      </c>
      <c r="F39" s="7">
        <v>2</v>
      </c>
      <c r="G39" s="7">
        <v>8</v>
      </c>
      <c r="H39" s="7">
        <v>13</v>
      </c>
      <c r="I39" s="7">
        <v>11</v>
      </c>
      <c r="J39" s="7">
        <v>5</v>
      </c>
      <c r="K39" s="7">
        <v>4</v>
      </c>
      <c r="L39" s="7">
        <v>14</v>
      </c>
      <c r="M39" s="7">
        <v>6</v>
      </c>
      <c r="N39" s="7">
        <v>8</v>
      </c>
      <c r="O39" s="7">
        <v>-1</v>
      </c>
      <c r="P39" s="7">
        <v>3</v>
      </c>
      <c r="Q39" s="7">
        <v>9</v>
      </c>
      <c r="R39" s="7">
        <v>-2</v>
      </c>
      <c r="X39" s="12"/>
      <c r="Y39" s="12"/>
      <c r="Z39" s="95"/>
      <c r="AA39" s="95"/>
    </row>
    <row r="40" spans="2:28" x14ac:dyDescent="0.2">
      <c r="B40" s="6" t="s">
        <v>63</v>
      </c>
      <c r="C40" s="7">
        <v>1</v>
      </c>
      <c r="D40" s="7">
        <v>6</v>
      </c>
      <c r="E40" s="7">
        <v>8</v>
      </c>
      <c r="F40" s="7">
        <v>5</v>
      </c>
      <c r="G40" s="7">
        <v>9</v>
      </c>
      <c r="H40" s="7">
        <v>2</v>
      </c>
      <c r="I40" s="7">
        <v>12</v>
      </c>
      <c r="J40" s="7">
        <v>10</v>
      </c>
      <c r="K40" s="7">
        <v>10</v>
      </c>
      <c r="L40" s="7">
        <v>6</v>
      </c>
      <c r="M40" s="7">
        <v>2</v>
      </c>
      <c r="N40" s="7">
        <v>6</v>
      </c>
      <c r="O40" s="7">
        <v>4</v>
      </c>
      <c r="P40" s="7">
        <v>-1</v>
      </c>
      <c r="Q40" s="7">
        <v>18</v>
      </c>
      <c r="R40" s="7">
        <v>3</v>
      </c>
      <c r="X40" s="12"/>
      <c r="Y40" s="12"/>
      <c r="Z40" s="95"/>
      <c r="AA40" s="95"/>
    </row>
    <row r="41" spans="2:28" x14ac:dyDescent="0.2">
      <c r="B41" s="6" t="s">
        <v>64</v>
      </c>
      <c r="C41" s="7">
        <v>-2</v>
      </c>
      <c r="D41" s="7">
        <v>-3</v>
      </c>
      <c r="E41" s="7">
        <v>10</v>
      </c>
      <c r="F41" s="7">
        <v>8</v>
      </c>
      <c r="G41" s="7">
        <v>1</v>
      </c>
      <c r="H41" s="7">
        <v>5</v>
      </c>
      <c r="I41" s="7">
        <v>4</v>
      </c>
      <c r="J41" s="7">
        <v>-1</v>
      </c>
      <c r="K41" s="7">
        <v>2</v>
      </c>
      <c r="L41" s="7">
        <v>7</v>
      </c>
      <c r="M41" s="7">
        <v>11</v>
      </c>
      <c r="N41" s="7">
        <v>15</v>
      </c>
      <c r="O41" s="7">
        <v>1</v>
      </c>
      <c r="P41" s="7">
        <v>-2</v>
      </c>
      <c r="Q41" s="7">
        <v>6</v>
      </c>
      <c r="R41" s="7">
        <v>5</v>
      </c>
      <c r="X41" s="12"/>
      <c r="Y41" s="12"/>
      <c r="Z41" s="95"/>
      <c r="AA41" s="95"/>
      <c r="AB41" s="69" t="s">
        <v>153</v>
      </c>
    </row>
    <row r="42" spans="2:28" x14ac:dyDescent="0.2">
      <c r="B42" s="6" t="s">
        <v>65</v>
      </c>
      <c r="C42" s="7">
        <v>-6</v>
      </c>
      <c r="D42" s="7">
        <v>-7</v>
      </c>
      <c r="E42" s="7">
        <v>1</v>
      </c>
      <c r="F42" s="7">
        <v>0</v>
      </c>
      <c r="G42" s="7">
        <v>3</v>
      </c>
      <c r="H42" s="7">
        <v>-2</v>
      </c>
      <c r="I42" s="7">
        <v>1</v>
      </c>
      <c r="J42" s="7">
        <v>1</v>
      </c>
      <c r="K42" s="7">
        <v>7</v>
      </c>
      <c r="L42" s="7">
        <v>16</v>
      </c>
      <c r="M42" s="7">
        <v>13</v>
      </c>
      <c r="N42" s="7">
        <v>9</v>
      </c>
      <c r="O42" s="7">
        <v>5</v>
      </c>
      <c r="P42" s="7">
        <v>-5</v>
      </c>
      <c r="Q42" s="7">
        <v>2</v>
      </c>
      <c r="R42" s="7">
        <v>4</v>
      </c>
      <c r="X42" s="12"/>
      <c r="Y42" s="12"/>
      <c r="Z42" s="95"/>
      <c r="AA42" s="95"/>
    </row>
    <row r="43" spans="2:28" x14ac:dyDescent="0.2">
      <c r="B43" s="6" t="s">
        <v>66</v>
      </c>
      <c r="C43" s="7">
        <v>-7</v>
      </c>
      <c r="D43" s="7">
        <v>-2</v>
      </c>
      <c r="E43" s="7">
        <v>15</v>
      </c>
      <c r="F43" s="7">
        <v>-1</v>
      </c>
      <c r="G43" s="7">
        <v>13</v>
      </c>
      <c r="H43" s="7">
        <v>0</v>
      </c>
      <c r="I43" s="7">
        <v>14</v>
      </c>
      <c r="J43" s="7">
        <v>-3</v>
      </c>
      <c r="K43" s="7">
        <v>14</v>
      </c>
      <c r="L43" s="7">
        <v>0</v>
      </c>
      <c r="M43" s="7">
        <v>-1</v>
      </c>
      <c r="N43" s="7">
        <v>14</v>
      </c>
      <c r="O43" s="7">
        <v>0</v>
      </c>
      <c r="P43" s="7">
        <v>-6</v>
      </c>
      <c r="Q43" s="7">
        <v>13</v>
      </c>
      <c r="R43" s="7">
        <v>-4</v>
      </c>
      <c r="X43" s="12"/>
      <c r="Y43" s="12"/>
      <c r="Z43" s="95"/>
      <c r="AA43" s="95"/>
      <c r="AB43" s="69" t="s">
        <v>123</v>
      </c>
    </row>
    <row r="44" spans="2:28" x14ac:dyDescent="0.2">
      <c r="B44" s="6" t="s">
        <v>67</v>
      </c>
      <c r="C44" s="7">
        <v>-4</v>
      </c>
      <c r="D44" s="7">
        <v>1</v>
      </c>
      <c r="E44" s="7">
        <v>11</v>
      </c>
      <c r="F44" s="7">
        <v>0</v>
      </c>
      <c r="G44" s="7">
        <v>0</v>
      </c>
      <c r="H44" s="7">
        <v>4</v>
      </c>
      <c r="I44" s="7">
        <v>7</v>
      </c>
      <c r="J44" s="7">
        <v>0</v>
      </c>
      <c r="K44" s="7">
        <v>11</v>
      </c>
      <c r="L44" s="7">
        <v>13</v>
      </c>
      <c r="M44" s="7">
        <v>5</v>
      </c>
      <c r="N44" s="7">
        <v>4</v>
      </c>
      <c r="O44" s="7">
        <v>-2</v>
      </c>
      <c r="P44" s="7">
        <v>-4</v>
      </c>
      <c r="Q44" s="7">
        <v>16</v>
      </c>
      <c r="R44" s="7">
        <v>1</v>
      </c>
      <c r="X44" s="12"/>
      <c r="Y44" s="12"/>
      <c r="Z44" s="95"/>
      <c r="AA44" s="95"/>
      <c r="AB44" s="69" t="s">
        <v>124</v>
      </c>
    </row>
    <row r="45" spans="2:28" x14ac:dyDescent="0.2">
      <c r="B45" s="6" t="s">
        <v>68</v>
      </c>
      <c r="C45" s="7">
        <v>-1</v>
      </c>
      <c r="D45" s="7">
        <v>4</v>
      </c>
      <c r="E45" s="7">
        <v>2</v>
      </c>
      <c r="F45" s="7">
        <v>6</v>
      </c>
      <c r="G45" s="7">
        <v>7</v>
      </c>
      <c r="H45" s="7">
        <v>7</v>
      </c>
      <c r="I45" s="7">
        <v>15</v>
      </c>
      <c r="J45" s="7">
        <v>0</v>
      </c>
      <c r="K45" s="7">
        <v>12</v>
      </c>
      <c r="L45" s="7">
        <v>15</v>
      </c>
      <c r="M45" s="7">
        <v>10</v>
      </c>
      <c r="N45" s="7">
        <v>11</v>
      </c>
      <c r="O45" s="7">
        <v>0</v>
      </c>
      <c r="P45" s="7">
        <v>4</v>
      </c>
      <c r="Q45" s="7">
        <v>1</v>
      </c>
      <c r="R45" s="7">
        <v>12</v>
      </c>
      <c r="X45" s="12"/>
      <c r="Y45" s="12"/>
      <c r="Z45" s="95"/>
      <c r="AA45" s="95"/>
    </row>
    <row r="46" spans="2:28" x14ac:dyDescent="0.2">
      <c r="B46" s="8" t="s">
        <v>69</v>
      </c>
      <c r="C46" s="7">
        <v>0</v>
      </c>
      <c r="D46" s="7">
        <v>-1</v>
      </c>
      <c r="E46" s="7">
        <v>0</v>
      </c>
      <c r="F46" s="7">
        <v>11</v>
      </c>
      <c r="G46" s="7">
        <v>6</v>
      </c>
      <c r="H46" s="7">
        <v>-1</v>
      </c>
      <c r="I46" s="7">
        <v>-1</v>
      </c>
      <c r="J46" s="7">
        <v>12</v>
      </c>
      <c r="K46" s="7">
        <v>-1</v>
      </c>
      <c r="L46" s="7">
        <v>0</v>
      </c>
      <c r="M46" s="7">
        <v>9</v>
      </c>
      <c r="N46" s="7">
        <v>-1</v>
      </c>
      <c r="O46" s="7">
        <v>0</v>
      </c>
      <c r="P46" s="7">
        <v>-8</v>
      </c>
      <c r="Q46" s="7">
        <v>0</v>
      </c>
      <c r="R46" s="7">
        <v>0</v>
      </c>
      <c r="X46" s="12"/>
      <c r="Y46" s="12"/>
      <c r="Z46" s="95"/>
      <c r="AA46" s="95"/>
    </row>
    <row r="47" spans="2:28" x14ac:dyDescent="0.2">
      <c r="X47" s="95"/>
      <c r="Y47" s="95"/>
      <c r="Z47" s="95"/>
      <c r="AA47" s="95"/>
    </row>
    <row r="48" spans="2:28" x14ac:dyDescent="0.2">
      <c r="X48" s="95"/>
      <c r="Y48" s="95"/>
      <c r="Z48" s="95"/>
      <c r="AA48" s="95"/>
    </row>
    <row r="49" spans="2:27" x14ac:dyDescent="0.2">
      <c r="B49" s="115" t="s">
        <v>1</v>
      </c>
      <c r="C49" s="112">
        <v>43101</v>
      </c>
      <c r="D49" s="112">
        <v>43132</v>
      </c>
      <c r="E49" s="112">
        <v>43160</v>
      </c>
      <c r="F49" s="112">
        <v>43191</v>
      </c>
      <c r="G49" s="112">
        <v>43221</v>
      </c>
      <c r="H49" s="112">
        <v>43252</v>
      </c>
      <c r="I49" s="112">
        <v>43282</v>
      </c>
      <c r="J49" s="112">
        <v>43313</v>
      </c>
      <c r="K49" s="112">
        <v>43344</v>
      </c>
      <c r="L49" s="112">
        <v>43374</v>
      </c>
      <c r="M49" s="112">
        <v>43405</v>
      </c>
      <c r="N49" s="112">
        <v>43435</v>
      </c>
      <c r="O49" s="112">
        <v>43466</v>
      </c>
      <c r="P49" s="112">
        <v>43497</v>
      </c>
      <c r="Q49" s="112">
        <v>43525</v>
      </c>
      <c r="R49" s="112">
        <v>43556</v>
      </c>
      <c r="X49" s="114"/>
      <c r="Y49" s="114"/>
      <c r="Z49" s="95"/>
      <c r="AA49" s="95"/>
    </row>
    <row r="50" spans="2:27" x14ac:dyDescent="0.2">
      <c r="B50" s="116"/>
      <c r="C50" s="113"/>
      <c r="D50" s="113"/>
      <c r="E50" s="113"/>
      <c r="F50" s="113"/>
      <c r="G50" s="113"/>
      <c r="H50" s="113"/>
      <c r="I50" s="113"/>
      <c r="J50" s="113"/>
      <c r="K50" s="113"/>
      <c r="L50" s="113"/>
      <c r="M50" s="113"/>
      <c r="N50" s="113"/>
      <c r="O50" s="113"/>
      <c r="P50" s="113"/>
      <c r="Q50" s="113"/>
      <c r="R50" s="113"/>
      <c r="X50" s="114"/>
      <c r="Y50" s="114"/>
      <c r="Z50" s="95"/>
      <c r="AA50" s="95"/>
    </row>
    <row r="51" spans="2:27" x14ac:dyDescent="0.2">
      <c r="B51" s="4"/>
      <c r="C51" s="5"/>
      <c r="D51" s="5"/>
      <c r="E51" s="5"/>
      <c r="F51" s="5"/>
      <c r="G51" s="5"/>
      <c r="H51" s="5"/>
      <c r="I51" s="5"/>
      <c r="J51" s="5"/>
      <c r="K51" s="5"/>
      <c r="L51" s="5"/>
      <c r="M51" s="5"/>
      <c r="N51" s="5"/>
      <c r="O51" s="5"/>
      <c r="P51" s="5"/>
      <c r="Q51" s="5"/>
      <c r="R51" s="5"/>
      <c r="X51" s="96"/>
      <c r="Y51" s="96"/>
      <c r="Z51" s="95"/>
      <c r="AA51" s="95"/>
    </row>
    <row r="52" spans="2:27" x14ac:dyDescent="0.2">
      <c r="B52" s="6" t="s">
        <v>52</v>
      </c>
      <c r="C52" s="7">
        <v>9</v>
      </c>
      <c r="D52" s="7">
        <v>7</v>
      </c>
      <c r="E52" s="7">
        <v>2</v>
      </c>
      <c r="F52" s="7">
        <v>10</v>
      </c>
      <c r="G52" s="7">
        <v>12</v>
      </c>
      <c r="H52" s="7">
        <v>7</v>
      </c>
      <c r="I52" s="7">
        <v>16</v>
      </c>
      <c r="J52" s="7">
        <v>4</v>
      </c>
      <c r="K52" s="7">
        <v>14</v>
      </c>
      <c r="L52" s="7">
        <v>4</v>
      </c>
      <c r="M52" s="7">
        <v>4</v>
      </c>
      <c r="N52" s="7">
        <v>6</v>
      </c>
      <c r="O52" s="7">
        <v>6</v>
      </c>
      <c r="P52" s="7">
        <v>-5</v>
      </c>
      <c r="Q52" s="7">
        <v>1</v>
      </c>
      <c r="R52" s="7">
        <v>-1</v>
      </c>
      <c r="X52" s="12"/>
      <c r="Y52" s="12"/>
      <c r="Z52" s="95"/>
      <c r="AA52" s="95"/>
    </row>
    <row r="53" spans="2:27" x14ac:dyDescent="0.2">
      <c r="B53" s="6" t="s">
        <v>53</v>
      </c>
      <c r="C53" s="7">
        <v>6</v>
      </c>
      <c r="D53" s="7">
        <v>12</v>
      </c>
      <c r="E53" s="7">
        <v>13</v>
      </c>
      <c r="F53" s="7">
        <v>0</v>
      </c>
      <c r="G53" s="7">
        <v>16</v>
      </c>
      <c r="H53" s="7">
        <v>0</v>
      </c>
      <c r="I53" s="7">
        <v>4</v>
      </c>
      <c r="J53" s="7">
        <v>0</v>
      </c>
      <c r="K53" s="7">
        <v>9</v>
      </c>
      <c r="L53" s="7">
        <v>5</v>
      </c>
      <c r="M53" s="7">
        <v>12</v>
      </c>
      <c r="N53" s="7">
        <v>0</v>
      </c>
      <c r="O53" s="7">
        <v>12</v>
      </c>
      <c r="P53" s="7">
        <v>6</v>
      </c>
      <c r="Q53" s="7">
        <v>12</v>
      </c>
      <c r="R53" s="7">
        <v>7</v>
      </c>
      <c r="X53" s="12"/>
      <c r="Y53" s="12"/>
      <c r="Z53" s="95"/>
      <c r="AA53" s="95"/>
    </row>
    <row r="54" spans="2:27" x14ac:dyDescent="0.2">
      <c r="B54" s="6" t="s">
        <v>54</v>
      </c>
      <c r="C54" s="7">
        <v>0</v>
      </c>
      <c r="D54" s="7">
        <v>11</v>
      </c>
      <c r="E54" s="7">
        <v>0</v>
      </c>
      <c r="F54" s="7">
        <v>0</v>
      </c>
      <c r="G54" s="7">
        <v>0</v>
      </c>
      <c r="H54" s="7">
        <v>0</v>
      </c>
      <c r="I54" s="7">
        <v>8</v>
      </c>
      <c r="J54" s="7">
        <v>0</v>
      </c>
      <c r="K54" s="7">
        <v>0</v>
      </c>
      <c r="L54" s="7">
        <v>16</v>
      </c>
      <c r="M54" s="7">
        <v>11</v>
      </c>
      <c r="N54" s="7">
        <v>7</v>
      </c>
      <c r="O54" s="7">
        <v>13</v>
      </c>
      <c r="P54" s="7">
        <v>0</v>
      </c>
      <c r="Q54" s="7">
        <v>0</v>
      </c>
      <c r="R54" s="7">
        <v>0</v>
      </c>
      <c r="X54" s="12"/>
      <c r="Y54" s="12"/>
      <c r="Z54" s="95"/>
      <c r="AA54" s="95"/>
    </row>
    <row r="55" spans="2:27" x14ac:dyDescent="0.2">
      <c r="B55" s="6" t="s">
        <v>55</v>
      </c>
      <c r="C55" s="7">
        <v>5</v>
      </c>
      <c r="D55" s="7">
        <v>-3</v>
      </c>
      <c r="E55" s="7">
        <v>4</v>
      </c>
      <c r="F55" s="7">
        <v>7</v>
      </c>
      <c r="G55" s="7">
        <v>0</v>
      </c>
      <c r="H55" s="7">
        <v>-3</v>
      </c>
      <c r="I55" s="7">
        <v>0</v>
      </c>
      <c r="J55" s="7">
        <v>8</v>
      </c>
      <c r="K55" s="7">
        <v>6</v>
      </c>
      <c r="L55" s="7">
        <v>3</v>
      </c>
      <c r="M55" s="7">
        <v>-1</v>
      </c>
      <c r="N55" s="7">
        <v>8</v>
      </c>
      <c r="O55" s="7">
        <v>4</v>
      </c>
      <c r="P55" s="7">
        <v>-1</v>
      </c>
      <c r="Q55" s="7">
        <v>2</v>
      </c>
      <c r="R55" s="7">
        <v>12</v>
      </c>
      <c r="X55" s="12"/>
      <c r="Y55" s="12"/>
      <c r="Z55" s="95"/>
      <c r="AA55" s="95"/>
    </row>
    <row r="56" spans="2:27" x14ac:dyDescent="0.2">
      <c r="B56" s="6" t="s">
        <v>56</v>
      </c>
      <c r="C56" s="7">
        <v>7</v>
      </c>
      <c r="D56" s="7">
        <v>5</v>
      </c>
      <c r="E56" s="7">
        <v>1</v>
      </c>
      <c r="F56" s="7">
        <v>2</v>
      </c>
      <c r="G56" s="7">
        <v>2</v>
      </c>
      <c r="H56" s="7">
        <v>0</v>
      </c>
      <c r="I56" s="7">
        <v>10</v>
      </c>
      <c r="J56" s="7">
        <v>-1</v>
      </c>
      <c r="K56" s="7">
        <v>3</v>
      </c>
      <c r="L56" s="7">
        <v>2</v>
      </c>
      <c r="M56" s="7">
        <v>7</v>
      </c>
      <c r="N56" s="7">
        <v>9</v>
      </c>
      <c r="O56" s="7">
        <v>9</v>
      </c>
      <c r="P56" s="7">
        <v>7</v>
      </c>
      <c r="Q56" s="7">
        <v>7</v>
      </c>
      <c r="R56" s="7">
        <v>9</v>
      </c>
      <c r="X56" s="12"/>
      <c r="Y56" s="12"/>
      <c r="Z56" s="95"/>
      <c r="AA56" s="95"/>
    </row>
    <row r="57" spans="2:27" x14ac:dyDescent="0.2">
      <c r="B57" s="6" t="s">
        <v>57</v>
      </c>
      <c r="C57" s="7">
        <v>2</v>
      </c>
      <c r="D57" s="7">
        <v>2</v>
      </c>
      <c r="E57" s="7">
        <v>5</v>
      </c>
      <c r="F57" s="7">
        <v>1</v>
      </c>
      <c r="G57" s="7">
        <v>5</v>
      </c>
      <c r="H57" s="7">
        <v>2</v>
      </c>
      <c r="I57" s="7">
        <v>5</v>
      </c>
      <c r="J57" s="7">
        <v>9</v>
      </c>
      <c r="K57" s="7">
        <v>4</v>
      </c>
      <c r="L57" s="7">
        <v>6</v>
      </c>
      <c r="M57" s="7">
        <v>13</v>
      </c>
      <c r="N57" s="7">
        <v>0</v>
      </c>
      <c r="O57" s="7">
        <v>2</v>
      </c>
      <c r="P57" s="7">
        <v>5</v>
      </c>
      <c r="Q57" s="7">
        <v>5</v>
      </c>
      <c r="R57" s="7">
        <v>10</v>
      </c>
      <c r="X57" s="12"/>
      <c r="Y57" s="12"/>
      <c r="Z57" s="95"/>
      <c r="AA57" s="95"/>
    </row>
    <row r="58" spans="2:27" x14ac:dyDescent="0.2">
      <c r="B58" s="6" t="s">
        <v>58</v>
      </c>
      <c r="C58" s="7">
        <v>8</v>
      </c>
      <c r="D58" s="7">
        <v>3</v>
      </c>
      <c r="E58" s="7">
        <v>9</v>
      </c>
      <c r="F58" s="7">
        <v>9</v>
      </c>
      <c r="G58" s="7">
        <v>6</v>
      </c>
      <c r="H58" s="7">
        <v>6</v>
      </c>
      <c r="I58" s="7">
        <v>9</v>
      </c>
      <c r="J58" s="7">
        <v>5</v>
      </c>
      <c r="K58" s="7">
        <v>10</v>
      </c>
      <c r="L58" s="7">
        <v>1</v>
      </c>
      <c r="M58" s="7">
        <v>1</v>
      </c>
      <c r="N58" s="7">
        <v>2</v>
      </c>
      <c r="O58" s="7">
        <v>5</v>
      </c>
      <c r="P58" s="7">
        <v>8</v>
      </c>
      <c r="Q58" s="7">
        <v>3</v>
      </c>
      <c r="R58" s="7">
        <v>1</v>
      </c>
      <c r="X58" s="12"/>
      <c r="Y58" s="12"/>
      <c r="Z58" s="95"/>
      <c r="AA58" s="95"/>
    </row>
    <row r="59" spans="2:27" x14ac:dyDescent="0.2">
      <c r="B59" s="6" t="s">
        <v>59</v>
      </c>
      <c r="C59" s="7">
        <v>4</v>
      </c>
      <c r="D59" s="7">
        <v>4</v>
      </c>
      <c r="E59" s="7">
        <v>12</v>
      </c>
      <c r="F59" s="7">
        <v>13</v>
      </c>
      <c r="G59" s="7">
        <v>4</v>
      </c>
      <c r="H59" s="7">
        <v>8</v>
      </c>
      <c r="I59" s="7">
        <v>3</v>
      </c>
      <c r="J59" s="7">
        <v>1</v>
      </c>
      <c r="K59" s="7">
        <v>8</v>
      </c>
      <c r="L59" s="7">
        <v>8</v>
      </c>
      <c r="M59" s="7">
        <v>15</v>
      </c>
      <c r="N59" s="7">
        <v>13</v>
      </c>
      <c r="O59" s="7">
        <v>0</v>
      </c>
      <c r="P59" s="7">
        <v>4</v>
      </c>
      <c r="Q59" s="7">
        <v>10</v>
      </c>
      <c r="R59" s="7">
        <v>0</v>
      </c>
      <c r="X59" s="12"/>
      <c r="Y59" s="12"/>
      <c r="Z59" s="95"/>
      <c r="AA59" s="95"/>
    </row>
    <row r="60" spans="2:27" x14ac:dyDescent="0.2">
      <c r="B60" s="6" t="s">
        <v>60</v>
      </c>
      <c r="C60" s="7">
        <v>3</v>
      </c>
      <c r="D60" s="7">
        <v>6</v>
      </c>
      <c r="E60" s="7">
        <v>14</v>
      </c>
      <c r="F60" s="7">
        <v>8</v>
      </c>
      <c r="G60" s="7">
        <v>13</v>
      </c>
      <c r="H60" s="7">
        <v>5</v>
      </c>
      <c r="I60" s="7">
        <v>7</v>
      </c>
      <c r="J60" s="7">
        <v>6</v>
      </c>
      <c r="K60" s="7">
        <v>11</v>
      </c>
      <c r="L60" s="7">
        <v>15</v>
      </c>
      <c r="M60" s="7">
        <v>14</v>
      </c>
      <c r="N60" s="7">
        <v>12</v>
      </c>
      <c r="O60" s="7">
        <v>11</v>
      </c>
      <c r="P60" s="7">
        <v>10</v>
      </c>
      <c r="Q60" s="7">
        <v>16</v>
      </c>
      <c r="R60" s="7">
        <v>2</v>
      </c>
      <c r="X60" s="12"/>
      <c r="Y60" s="12"/>
      <c r="Z60" s="95"/>
      <c r="AA60" s="95"/>
    </row>
    <row r="61" spans="2:27" x14ac:dyDescent="0.2">
      <c r="B61" s="6" t="s">
        <v>61</v>
      </c>
      <c r="C61" s="7">
        <v>-1</v>
      </c>
      <c r="D61" s="7">
        <v>13</v>
      </c>
      <c r="E61" s="7">
        <v>7</v>
      </c>
      <c r="F61" s="7">
        <v>12</v>
      </c>
      <c r="G61" s="7">
        <v>15</v>
      </c>
      <c r="H61" s="7">
        <v>10</v>
      </c>
      <c r="I61" s="7">
        <v>14</v>
      </c>
      <c r="J61" s="7">
        <v>10</v>
      </c>
      <c r="K61" s="7">
        <v>1</v>
      </c>
      <c r="L61" s="7">
        <v>17</v>
      </c>
      <c r="M61" s="7">
        <v>6</v>
      </c>
      <c r="N61" s="7">
        <v>11</v>
      </c>
      <c r="O61" s="7">
        <v>-1</v>
      </c>
      <c r="P61" s="7">
        <v>9</v>
      </c>
      <c r="Q61" s="7">
        <v>13</v>
      </c>
      <c r="R61" s="7">
        <v>3</v>
      </c>
      <c r="X61" s="12"/>
      <c r="Y61" s="12"/>
      <c r="Z61" s="95"/>
      <c r="AA61" s="95"/>
    </row>
    <row r="62" spans="2:27" x14ac:dyDescent="0.2">
      <c r="B62" s="6" t="s">
        <v>62</v>
      </c>
      <c r="C62" s="7">
        <v>-3</v>
      </c>
      <c r="D62" s="7">
        <v>1</v>
      </c>
      <c r="E62" s="7">
        <v>6</v>
      </c>
      <c r="F62" s="7">
        <v>6</v>
      </c>
      <c r="G62" s="7">
        <v>9</v>
      </c>
      <c r="H62" s="7">
        <v>9</v>
      </c>
      <c r="I62" s="7">
        <v>15</v>
      </c>
      <c r="J62" s="7">
        <v>0</v>
      </c>
      <c r="K62" s="7">
        <v>7</v>
      </c>
      <c r="L62" s="7">
        <v>12</v>
      </c>
      <c r="M62" s="7">
        <v>3</v>
      </c>
      <c r="N62" s="7">
        <v>5</v>
      </c>
      <c r="O62" s="7">
        <v>7</v>
      </c>
      <c r="P62" s="7">
        <v>0</v>
      </c>
      <c r="Q62" s="7">
        <v>14</v>
      </c>
      <c r="R62" s="7">
        <v>-2</v>
      </c>
      <c r="X62" s="12"/>
      <c r="Y62" s="12"/>
      <c r="Z62" s="95"/>
      <c r="AA62" s="95"/>
    </row>
    <row r="63" spans="2:27" x14ac:dyDescent="0.2">
      <c r="B63" s="6" t="s">
        <v>63</v>
      </c>
      <c r="C63" s="7">
        <v>-4</v>
      </c>
      <c r="D63" s="7">
        <v>10</v>
      </c>
      <c r="E63" s="7">
        <v>3</v>
      </c>
      <c r="F63" s="7">
        <v>4</v>
      </c>
      <c r="G63" s="7">
        <v>10</v>
      </c>
      <c r="H63" s="7">
        <v>4</v>
      </c>
      <c r="I63" s="7">
        <v>12</v>
      </c>
      <c r="J63" s="7">
        <v>11</v>
      </c>
      <c r="K63" s="7">
        <v>12</v>
      </c>
      <c r="L63" s="7">
        <v>7</v>
      </c>
      <c r="M63" s="7">
        <v>5</v>
      </c>
      <c r="N63" s="7">
        <v>1</v>
      </c>
      <c r="O63" s="7">
        <v>3</v>
      </c>
      <c r="P63" s="7">
        <v>1</v>
      </c>
      <c r="Q63" s="7">
        <v>8</v>
      </c>
      <c r="R63" s="7">
        <v>4</v>
      </c>
      <c r="X63" s="12"/>
      <c r="Y63" s="12"/>
      <c r="Z63" s="95"/>
      <c r="AA63" s="95"/>
    </row>
    <row r="64" spans="2:27" x14ac:dyDescent="0.2">
      <c r="B64" s="6" t="s">
        <v>64</v>
      </c>
      <c r="C64" s="7">
        <v>-2</v>
      </c>
      <c r="D64" s="7">
        <v>-2</v>
      </c>
      <c r="E64" s="7">
        <v>8</v>
      </c>
      <c r="F64" s="7">
        <v>5</v>
      </c>
      <c r="G64" s="7">
        <v>3</v>
      </c>
      <c r="H64" s="7">
        <v>3</v>
      </c>
      <c r="I64" s="7">
        <v>1</v>
      </c>
      <c r="J64" s="7">
        <v>3</v>
      </c>
      <c r="K64" s="7">
        <v>5</v>
      </c>
      <c r="L64" s="7">
        <v>10</v>
      </c>
      <c r="M64" s="7">
        <v>9</v>
      </c>
      <c r="N64" s="7">
        <v>15</v>
      </c>
      <c r="O64" s="7">
        <v>8</v>
      </c>
      <c r="P64" s="7">
        <v>3</v>
      </c>
      <c r="Q64" s="7">
        <v>6</v>
      </c>
      <c r="R64" s="7">
        <v>6</v>
      </c>
      <c r="X64" s="12"/>
      <c r="Y64" s="12"/>
      <c r="Z64" s="95"/>
      <c r="AA64" s="95"/>
    </row>
    <row r="65" spans="2:27" x14ac:dyDescent="0.2">
      <c r="B65" s="6" t="s">
        <v>65</v>
      </c>
      <c r="C65" s="7">
        <v>-5</v>
      </c>
      <c r="D65" s="7">
        <v>-4</v>
      </c>
      <c r="E65" s="7">
        <v>-1</v>
      </c>
      <c r="F65" s="7">
        <v>-1</v>
      </c>
      <c r="G65" s="7">
        <v>1</v>
      </c>
      <c r="H65" s="7">
        <v>-2</v>
      </c>
      <c r="I65" s="7">
        <v>2</v>
      </c>
      <c r="J65" s="7">
        <v>2</v>
      </c>
      <c r="K65" s="7">
        <v>2</v>
      </c>
      <c r="L65" s="7">
        <v>11</v>
      </c>
      <c r="M65" s="7">
        <v>16</v>
      </c>
      <c r="N65" s="7">
        <v>3</v>
      </c>
      <c r="O65" s="7">
        <v>10</v>
      </c>
      <c r="P65" s="7">
        <v>-2</v>
      </c>
      <c r="Q65" s="7">
        <v>4</v>
      </c>
      <c r="R65" s="7">
        <v>8</v>
      </c>
      <c r="X65" s="12"/>
      <c r="Y65" s="12"/>
      <c r="Z65" s="95"/>
      <c r="AA65" s="95"/>
    </row>
    <row r="66" spans="2:27" x14ac:dyDescent="0.2">
      <c r="B66" s="6" t="s">
        <v>66</v>
      </c>
      <c r="C66" s="7">
        <v>-7</v>
      </c>
      <c r="D66" s="7">
        <v>-1</v>
      </c>
      <c r="E66" s="7">
        <v>15</v>
      </c>
      <c r="F66" s="7">
        <v>-2</v>
      </c>
      <c r="G66" s="7">
        <v>14</v>
      </c>
      <c r="H66" s="7">
        <v>-4</v>
      </c>
      <c r="I66" s="7">
        <v>17</v>
      </c>
      <c r="J66" s="7">
        <v>-2</v>
      </c>
      <c r="K66" s="7">
        <v>16</v>
      </c>
      <c r="L66" s="7">
        <v>0</v>
      </c>
      <c r="M66" s="7">
        <v>-2</v>
      </c>
      <c r="N66" s="7">
        <v>14</v>
      </c>
      <c r="O66" s="7">
        <v>0</v>
      </c>
      <c r="P66" s="7">
        <v>-4</v>
      </c>
      <c r="Q66" s="7">
        <v>11</v>
      </c>
      <c r="R66" s="7">
        <v>-3</v>
      </c>
      <c r="X66" s="12"/>
      <c r="Y66" s="12"/>
      <c r="Z66" s="95"/>
      <c r="AA66" s="95"/>
    </row>
    <row r="67" spans="2:27" x14ac:dyDescent="0.2">
      <c r="B67" s="6" t="s">
        <v>67</v>
      </c>
      <c r="C67" s="7">
        <v>-6</v>
      </c>
      <c r="D67" s="7">
        <v>14</v>
      </c>
      <c r="E67" s="7">
        <v>11</v>
      </c>
      <c r="F67" s="7">
        <v>3</v>
      </c>
      <c r="G67" s="7">
        <v>7</v>
      </c>
      <c r="H67" s="7">
        <v>1</v>
      </c>
      <c r="I67" s="7">
        <v>11</v>
      </c>
      <c r="J67" s="7">
        <v>0</v>
      </c>
      <c r="K67" s="7">
        <v>15</v>
      </c>
      <c r="L67" s="7">
        <v>13</v>
      </c>
      <c r="M67" s="7">
        <v>2</v>
      </c>
      <c r="N67" s="7">
        <v>10</v>
      </c>
      <c r="O67" s="7">
        <v>1</v>
      </c>
      <c r="P67" s="7">
        <v>2</v>
      </c>
      <c r="Q67" s="7">
        <v>15</v>
      </c>
      <c r="R67" s="7">
        <v>5</v>
      </c>
      <c r="X67" s="12"/>
      <c r="Y67" s="12"/>
      <c r="Z67" s="95"/>
      <c r="AA67" s="95"/>
    </row>
    <row r="68" spans="2:27" x14ac:dyDescent="0.2">
      <c r="B68" s="6" t="s">
        <v>68</v>
      </c>
      <c r="C68" s="7">
        <v>1</v>
      </c>
      <c r="D68" s="7">
        <v>8</v>
      </c>
      <c r="E68" s="7">
        <v>10</v>
      </c>
      <c r="F68" s="7">
        <v>0</v>
      </c>
      <c r="G68" s="7">
        <v>11</v>
      </c>
      <c r="H68" s="7">
        <v>11</v>
      </c>
      <c r="I68" s="7">
        <v>13</v>
      </c>
      <c r="J68" s="7">
        <v>7</v>
      </c>
      <c r="K68" s="7">
        <v>13</v>
      </c>
      <c r="L68" s="7">
        <v>14</v>
      </c>
      <c r="M68" s="7">
        <v>8</v>
      </c>
      <c r="N68" s="7">
        <v>4</v>
      </c>
      <c r="O68" s="7">
        <v>0</v>
      </c>
      <c r="P68" s="7">
        <v>0</v>
      </c>
      <c r="Q68" s="7">
        <v>9</v>
      </c>
      <c r="R68" s="7">
        <v>11</v>
      </c>
      <c r="X68" s="12"/>
      <c r="Y68" s="12"/>
      <c r="Z68" s="95"/>
      <c r="AA68" s="95"/>
    </row>
    <row r="69" spans="2:27" x14ac:dyDescent="0.2">
      <c r="B69" s="8" t="s">
        <v>69</v>
      </c>
      <c r="C69" s="7">
        <v>0</v>
      </c>
      <c r="D69" s="7">
        <v>9</v>
      </c>
      <c r="E69" s="7">
        <v>0</v>
      </c>
      <c r="F69" s="7">
        <v>11</v>
      </c>
      <c r="G69" s="7">
        <v>8</v>
      </c>
      <c r="H69" s="7">
        <v>-1</v>
      </c>
      <c r="I69" s="7">
        <v>6</v>
      </c>
      <c r="J69" s="7">
        <v>12</v>
      </c>
      <c r="K69" s="7">
        <v>-1</v>
      </c>
      <c r="L69" s="7">
        <v>9</v>
      </c>
      <c r="M69" s="7">
        <v>10</v>
      </c>
      <c r="N69" s="7">
        <v>-1</v>
      </c>
      <c r="O69" s="7">
        <v>0</v>
      </c>
      <c r="P69" s="7">
        <v>-3</v>
      </c>
      <c r="Q69" s="7">
        <v>0</v>
      </c>
      <c r="R69" s="7">
        <v>0</v>
      </c>
      <c r="X69" s="12"/>
      <c r="Y69" s="12"/>
      <c r="Z69" s="95"/>
      <c r="AA69" s="95"/>
    </row>
    <row r="70" spans="2:27" x14ac:dyDescent="0.2">
      <c r="X70" s="95"/>
      <c r="Y70" s="95"/>
      <c r="Z70" s="95"/>
      <c r="AA70" s="95"/>
    </row>
    <row r="71" spans="2:27" x14ac:dyDescent="0.2">
      <c r="X71" s="95"/>
      <c r="Y71" s="95"/>
      <c r="Z71" s="95"/>
      <c r="AA71" s="95"/>
    </row>
    <row r="72" spans="2:27" x14ac:dyDescent="0.2">
      <c r="B72" s="115" t="s">
        <v>2</v>
      </c>
      <c r="C72" s="112">
        <v>43101</v>
      </c>
      <c r="D72" s="112">
        <v>43132</v>
      </c>
      <c r="E72" s="112">
        <v>43160</v>
      </c>
      <c r="F72" s="112">
        <v>43191</v>
      </c>
      <c r="G72" s="112">
        <v>43221</v>
      </c>
      <c r="H72" s="112">
        <v>43252</v>
      </c>
      <c r="I72" s="112">
        <v>43282</v>
      </c>
      <c r="J72" s="112">
        <v>43313</v>
      </c>
      <c r="K72" s="112">
        <v>43344</v>
      </c>
      <c r="L72" s="112">
        <v>43374</v>
      </c>
      <c r="M72" s="112">
        <v>43405</v>
      </c>
      <c r="N72" s="112">
        <v>43435</v>
      </c>
      <c r="O72" s="112">
        <v>43466</v>
      </c>
      <c r="P72" s="112">
        <v>43497</v>
      </c>
      <c r="Q72" s="112">
        <v>43525</v>
      </c>
      <c r="R72" s="112">
        <v>43556</v>
      </c>
      <c r="X72" s="114"/>
      <c r="Y72" s="114"/>
      <c r="Z72" s="95"/>
      <c r="AA72" s="95"/>
    </row>
    <row r="73" spans="2:27" x14ac:dyDescent="0.2">
      <c r="B73" s="116"/>
      <c r="C73" s="113"/>
      <c r="D73" s="113"/>
      <c r="E73" s="113"/>
      <c r="F73" s="113"/>
      <c r="G73" s="113"/>
      <c r="H73" s="113"/>
      <c r="I73" s="113"/>
      <c r="J73" s="113"/>
      <c r="K73" s="113"/>
      <c r="L73" s="113"/>
      <c r="M73" s="113"/>
      <c r="N73" s="113"/>
      <c r="O73" s="113"/>
      <c r="P73" s="113"/>
      <c r="Q73" s="113"/>
      <c r="R73" s="113"/>
      <c r="X73" s="114"/>
      <c r="Y73" s="114"/>
      <c r="Z73" s="95"/>
      <c r="AA73" s="95"/>
    </row>
    <row r="74" spans="2:27" x14ac:dyDescent="0.2">
      <c r="B74" s="4"/>
      <c r="C74" s="5"/>
      <c r="D74" s="5"/>
      <c r="E74" s="5"/>
      <c r="F74" s="5"/>
      <c r="G74" s="5"/>
      <c r="H74" s="5"/>
      <c r="I74" s="5"/>
      <c r="J74" s="5"/>
      <c r="K74" s="5"/>
      <c r="L74" s="5"/>
      <c r="M74" s="5"/>
      <c r="N74" s="5"/>
      <c r="O74" s="5"/>
      <c r="P74" s="5"/>
      <c r="Q74" s="5"/>
      <c r="R74" s="5"/>
      <c r="X74" s="96"/>
      <c r="Y74" s="96"/>
      <c r="Z74" s="95"/>
      <c r="AA74" s="95"/>
    </row>
    <row r="75" spans="2:27" x14ac:dyDescent="0.2">
      <c r="B75" s="6" t="s">
        <v>52</v>
      </c>
      <c r="C75" s="7">
        <v>10</v>
      </c>
      <c r="D75" s="7">
        <v>11</v>
      </c>
      <c r="E75" s="7">
        <v>6</v>
      </c>
      <c r="F75" s="7">
        <v>12</v>
      </c>
      <c r="G75" s="7">
        <v>8</v>
      </c>
      <c r="H75" s="7">
        <v>6</v>
      </c>
      <c r="I75" s="7">
        <v>5</v>
      </c>
      <c r="J75" s="7">
        <v>10</v>
      </c>
      <c r="K75" s="7">
        <v>6</v>
      </c>
      <c r="L75" s="7">
        <v>11</v>
      </c>
      <c r="M75" s="7">
        <v>0</v>
      </c>
      <c r="N75" s="7">
        <v>7</v>
      </c>
      <c r="O75" s="7">
        <v>11</v>
      </c>
      <c r="P75" s="7">
        <v>-3</v>
      </c>
      <c r="Q75" s="7">
        <v>-2</v>
      </c>
      <c r="R75" s="7">
        <v>-3</v>
      </c>
      <c r="X75" s="12"/>
      <c r="Y75" s="12"/>
      <c r="Z75" s="95"/>
      <c r="AA75" s="95"/>
    </row>
    <row r="76" spans="2:27" x14ac:dyDescent="0.2">
      <c r="B76" s="6" t="s">
        <v>53</v>
      </c>
      <c r="C76" s="7">
        <v>0</v>
      </c>
      <c r="D76" s="7">
        <v>8</v>
      </c>
      <c r="E76" s="7">
        <v>-2</v>
      </c>
      <c r="F76" s="7">
        <v>7</v>
      </c>
      <c r="G76" s="7">
        <v>0</v>
      </c>
      <c r="H76" s="7">
        <v>0</v>
      </c>
      <c r="I76" s="7">
        <v>0</v>
      </c>
      <c r="J76" s="7">
        <v>4</v>
      </c>
      <c r="K76" s="7">
        <v>7</v>
      </c>
      <c r="L76" s="7">
        <v>-2</v>
      </c>
      <c r="M76" s="7">
        <v>0</v>
      </c>
      <c r="N76" s="7">
        <v>-2</v>
      </c>
      <c r="O76" s="7">
        <v>-2</v>
      </c>
      <c r="P76" s="7">
        <v>0</v>
      </c>
      <c r="Q76" s="7">
        <v>0</v>
      </c>
      <c r="R76" s="7">
        <v>-4</v>
      </c>
      <c r="X76" s="12"/>
      <c r="Y76" s="12"/>
      <c r="Z76" s="95"/>
      <c r="AA76" s="95"/>
    </row>
    <row r="77" spans="2:27" x14ac:dyDescent="0.2">
      <c r="B77" s="6" t="s">
        <v>54</v>
      </c>
      <c r="C77" s="7">
        <v>11</v>
      </c>
      <c r="D77" s="7">
        <v>13</v>
      </c>
      <c r="E77" s="7">
        <v>0</v>
      </c>
      <c r="F77" s="7">
        <v>0</v>
      </c>
      <c r="G77" s="7">
        <v>0</v>
      </c>
      <c r="H77" s="7">
        <v>0</v>
      </c>
      <c r="I77" s="7">
        <v>12</v>
      </c>
      <c r="J77" s="7">
        <v>-1</v>
      </c>
      <c r="K77" s="7">
        <v>0</v>
      </c>
      <c r="L77" s="7">
        <v>8</v>
      </c>
      <c r="M77" s="7">
        <v>7</v>
      </c>
      <c r="N77" s="7">
        <v>0</v>
      </c>
      <c r="O77" s="7">
        <v>-1</v>
      </c>
      <c r="P77" s="7">
        <v>-4</v>
      </c>
      <c r="Q77" s="7">
        <v>0</v>
      </c>
      <c r="R77" s="7">
        <v>0</v>
      </c>
      <c r="X77" s="12"/>
      <c r="Y77" s="12"/>
      <c r="Z77" s="95"/>
      <c r="AA77" s="95"/>
    </row>
    <row r="78" spans="2:27" x14ac:dyDescent="0.2">
      <c r="B78" s="6" t="s">
        <v>55</v>
      </c>
      <c r="C78" s="7">
        <v>9</v>
      </c>
      <c r="D78" s="7">
        <v>1</v>
      </c>
      <c r="E78" s="7">
        <v>13</v>
      </c>
      <c r="F78" s="7">
        <v>-1</v>
      </c>
      <c r="G78" s="7">
        <v>9</v>
      </c>
      <c r="H78" s="7">
        <v>1</v>
      </c>
      <c r="I78" s="7">
        <v>0</v>
      </c>
      <c r="J78" s="7">
        <v>12</v>
      </c>
      <c r="K78" s="7">
        <v>11</v>
      </c>
      <c r="L78" s="7">
        <v>10</v>
      </c>
      <c r="M78" s="7">
        <v>6</v>
      </c>
      <c r="N78" s="7">
        <v>2</v>
      </c>
      <c r="O78" s="7">
        <v>6</v>
      </c>
      <c r="P78" s="7">
        <v>9</v>
      </c>
      <c r="Q78" s="7">
        <v>3</v>
      </c>
      <c r="R78" s="7">
        <v>1</v>
      </c>
      <c r="X78" s="12"/>
      <c r="Y78" s="12"/>
      <c r="Z78" s="95"/>
      <c r="AA78" s="95"/>
    </row>
    <row r="79" spans="2:27" x14ac:dyDescent="0.2">
      <c r="B79" s="6" t="s">
        <v>56</v>
      </c>
      <c r="C79" s="7">
        <v>3</v>
      </c>
      <c r="D79" s="7">
        <v>4</v>
      </c>
      <c r="E79" s="7">
        <v>10</v>
      </c>
      <c r="F79" s="7">
        <v>1</v>
      </c>
      <c r="G79" s="7">
        <v>0</v>
      </c>
      <c r="H79" s="7">
        <v>0</v>
      </c>
      <c r="I79" s="7">
        <v>4</v>
      </c>
      <c r="J79" s="7">
        <v>7</v>
      </c>
      <c r="K79" s="7">
        <v>4</v>
      </c>
      <c r="L79" s="7">
        <v>9</v>
      </c>
      <c r="M79" s="7">
        <v>9</v>
      </c>
      <c r="N79" s="7">
        <v>11</v>
      </c>
      <c r="O79" s="7">
        <v>8</v>
      </c>
      <c r="P79" s="7">
        <v>6</v>
      </c>
      <c r="Q79" s="7">
        <v>1</v>
      </c>
      <c r="R79" s="7">
        <v>6</v>
      </c>
      <c r="X79" s="12"/>
      <c r="Y79" s="12"/>
      <c r="Z79" s="95"/>
      <c r="AA79" s="95"/>
    </row>
    <row r="80" spans="2:27" x14ac:dyDescent="0.2">
      <c r="B80" s="6" t="s">
        <v>57</v>
      </c>
      <c r="C80" s="7">
        <v>5</v>
      </c>
      <c r="D80" s="7">
        <v>0</v>
      </c>
      <c r="E80" s="7">
        <v>-3</v>
      </c>
      <c r="F80" s="7">
        <v>0</v>
      </c>
      <c r="G80" s="7">
        <v>-1</v>
      </c>
      <c r="H80" s="7">
        <v>-3</v>
      </c>
      <c r="I80" s="7">
        <v>-3</v>
      </c>
      <c r="J80" s="7">
        <v>0</v>
      </c>
      <c r="K80" s="7">
        <v>0</v>
      </c>
      <c r="L80" s="7">
        <v>0</v>
      </c>
      <c r="M80" s="7">
        <v>-3</v>
      </c>
      <c r="N80" s="7">
        <v>5</v>
      </c>
      <c r="O80" s="7">
        <v>7</v>
      </c>
      <c r="P80" s="7">
        <v>7</v>
      </c>
      <c r="Q80" s="7">
        <v>-4</v>
      </c>
      <c r="R80" s="7">
        <v>0</v>
      </c>
      <c r="X80" s="12"/>
      <c r="Y80" s="12"/>
      <c r="Z80" s="95"/>
      <c r="AA80" s="95"/>
    </row>
    <row r="81" spans="2:27" x14ac:dyDescent="0.2">
      <c r="B81" s="6" t="s">
        <v>58</v>
      </c>
      <c r="C81" s="7">
        <v>4</v>
      </c>
      <c r="D81" s="7">
        <v>2</v>
      </c>
      <c r="E81" s="7">
        <v>5</v>
      </c>
      <c r="F81" s="7">
        <v>8</v>
      </c>
      <c r="G81" s="7">
        <v>2</v>
      </c>
      <c r="H81" s="7">
        <v>-2</v>
      </c>
      <c r="I81" s="7">
        <v>2</v>
      </c>
      <c r="J81" s="7">
        <v>2</v>
      </c>
      <c r="K81" s="7">
        <v>3</v>
      </c>
      <c r="L81" s="7">
        <v>7</v>
      </c>
      <c r="M81" s="7">
        <v>1</v>
      </c>
      <c r="N81" s="7">
        <v>3</v>
      </c>
      <c r="O81" s="7">
        <v>1</v>
      </c>
      <c r="P81" s="7">
        <v>3</v>
      </c>
      <c r="Q81" s="7">
        <v>2</v>
      </c>
      <c r="R81" s="7">
        <v>-1</v>
      </c>
      <c r="X81" s="12"/>
      <c r="Y81" s="12"/>
      <c r="Z81" s="95"/>
      <c r="AA81" s="95"/>
    </row>
    <row r="82" spans="2:27" x14ac:dyDescent="0.2">
      <c r="B82" s="6" t="s">
        <v>59</v>
      </c>
      <c r="C82" s="7">
        <v>1</v>
      </c>
      <c r="D82" s="7">
        <v>10</v>
      </c>
      <c r="E82" s="7">
        <v>11</v>
      </c>
      <c r="F82" s="7">
        <v>6</v>
      </c>
      <c r="G82" s="7">
        <v>6</v>
      </c>
      <c r="H82" s="7">
        <v>4</v>
      </c>
      <c r="I82" s="7">
        <v>7</v>
      </c>
      <c r="J82" s="7">
        <v>11</v>
      </c>
      <c r="K82" s="7">
        <v>12</v>
      </c>
      <c r="L82" s="7">
        <v>12</v>
      </c>
      <c r="M82" s="7">
        <v>0</v>
      </c>
      <c r="N82" s="7">
        <v>8</v>
      </c>
      <c r="O82" s="7">
        <v>13</v>
      </c>
      <c r="P82" s="7">
        <v>10</v>
      </c>
      <c r="Q82" s="7">
        <v>6</v>
      </c>
      <c r="R82" s="7">
        <v>12</v>
      </c>
      <c r="X82" s="12"/>
      <c r="Y82" s="12"/>
      <c r="Z82" s="95"/>
      <c r="AA82" s="95"/>
    </row>
    <row r="83" spans="2:27" x14ac:dyDescent="0.2">
      <c r="B83" s="6" t="s">
        <v>60</v>
      </c>
      <c r="C83" s="7">
        <v>0</v>
      </c>
      <c r="D83" s="7">
        <v>7</v>
      </c>
      <c r="E83" s="7">
        <v>7</v>
      </c>
      <c r="F83" s="7">
        <v>11</v>
      </c>
      <c r="G83" s="7">
        <v>0</v>
      </c>
      <c r="H83" s="7">
        <v>7</v>
      </c>
      <c r="I83" s="7">
        <v>11</v>
      </c>
      <c r="J83" s="7">
        <v>3</v>
      </c>
      <c r="K83" s="7">
        <v>9</v>
      </c>
      <c r="L83" s="7">
        <v>1</v>
      </c>
      <c r="M83" s="7">
        <v>0</v>
      </c>
      <c r="N83" s="7">
        <v>13</v>
      </c>
      <c r="O83" s="7">
        <v>12</v>
      </c>
      <c r="P83" s="7">
        <v>2</v>
      </c>
      <c r="Q83" s="7">
        <v>10</v>
      </c>
      <c r="R83" s="7">
        <v>2</v>
      </c>
      <c r="X83" s="12"/>
      <c r="Y83" s="12"/>
      <c r="Z83" s="95"/>
      <c r="AA83" s="95"/>
    </row>
    <row r="84" spans="2:27" x14ac:dyDescent="0.2">
      <c r="B84" s="6" t="s">
        <v>61</v>
      </c>
      <c r="C84" s="7">
        <v>-1</v>
      </c>
      <c r="D84" s="7">
        <v>-1</v>
      </c>
      <c r="E84" s="7">
        <v>-1</v>
      </c>
      <c r="F84" s="7">
        <v>5</v>
      </c>
      <c r="G84" s="7">
        <v>10</v>
      </c>
      <c r="H84" s="7">
        <v>11</v>
      </c>
      <c r="I84" s="7">
        <v>9</v>
      </c>
      <c r="J84" s="7">
        <v>9</v>
      </c>
      <c r="K84" s="7">
        <v>10</v>
      </c>
      <c r="L84" s="7">
        <v>13</v>
      </c>
      <c r="M84" s="7">
        <v>2</v>
      </c>
      <c r="N84" s="7">
        <v>1</v>
      </c>
      <c r="O84" s="7">
        <v>-3</v>
      </c>
      <c r="P84" s="7">
        <v>5</v>
      </c>
      <c r="Q84" s="7">
        <v>4</v>
      </c>
      <c r="R84" s="7">
        <v>3</v>
      </c>
      <c r="X84" s="12"/>
      <c r="Y84" s="12"/>
      <c r="Z84" s="95"/>
      <c r="AA84" s="95"/>
    </row>
    <row r="85" spans="2:27" x14ac:dyDescent="0.2">
      <c r="B85" s="6" t="s">
        <v>62</v>
      </c>
      <c r="C85" s="7">
        <v>2</v>
      </c>
      <c r="D85" s="7">
        <v>5</v>
      </c>
      <c r="E85" s="7">
        <v>8</v>
      </c>
      <c r="F85" s="7">
        <v>10</v>
      </c>
      <c r="G85" s="7">
        <v>7</v>
      </c>
      <c r="H85" s="7">
        <v>10</v>
      </c>
      <c r="I85" s="7">
        <v>6</v>
      </c>
      <c r="J85" s="7">
        <v>1</v>
      </c>
      <c r="K85" s="7">
        <v>2</v>
      </c>
      <c r="L85" s="7">
        <v>6</v>
      </c>
      <c r="M85" s="7">
        <v>5</v>
      </c>
      <c r="N85" s="7">
        <v>6</v>
      </c>
      <c r="O85" s="7">
        <v>4</v>
      </c>
      <c r="P85" s="7">
        <v>4</v>
      </c>
      <c r="Q85" s="7">
        <v>8</v>
      </c>
      <c r="R85" s="7">
        <v>7</v>
      </c>
      <c r="X85" s="12"/>
      <c r="Y85" s="12"/>
      <c r="Z85" s="95"/>
      <c r="AA85" s="95"/>
    </row>
    <row r="86" spans="2:27" x14ac:dyDescent="0.2">
      <c r="B86" s="6" t="s">
        <v>63</v>
      </c>
      <c r="C86" s="7">
        <v>7</v>
      </c>
      <c r="D86" s="7">
        <v>3</v>
      </c>
      <c r="E86" s="7">
        <v>3</v>
      </c>
      <c r="F86" s="7">
        <v>3</v>
      </c>
      <c r="G86" s="7">
        <v>5</v>
      </c>
      <c r="H86" s="7">
        <v>5</v>
      </c>
      <c r="I86" s="7">
        <v>10</v>
      </c>
      <c r="J86" s="7">
        <v>6</v>
      </c>
      <c r="K86" s="7">
        <v>5</v>
      </c>
      <c r="L86" s="7">
        <v>2</v>
      </c>
      <c r="M86" s="7">
        <v>10</v>
      </c>
      <c r="N86" s="7">
        <v>-1</v>
      </c>
      <c r="O86" s="7">
        <v>5</v>
      </c>
      <c r="P86" s="7">
        <v>0</v>
      </c>
      <c r="Q86" s="7">
        <v>-1</v>
      </c>
      <c r="R86" s="7">
        <v>4</v>
      </c>
      <c r="X86" s="12"/>
      <c r="Y86" s="12"/>
      <c r="Z86" s="95"/>
      <c r="AA86" s="95"/>
    </row>
    <row r="87" spans="2:27" x14ac:dyDescent="0.2">
      <c r="B87" s="6" t="s">
        <v>64</v>
      </c>
      <c r="C87" s="7">
        <v>-2</v>
      </c>
      <c r="D87" s="7">
        <v>0</v>
      </c>
      <c r="E87" s="7">
        <v>1</v>
      </c>
      <c r="F87" s="7">
        <v>2</v>
      </c>
      <c r="G87" s="7">
        <v>1</v>
      </c>
      <c r="H87" s="7">
        <v>2</v>
      </c>
      <c r="I87" s="7">
        <v>1</v>
      </c>
      <c r="J87" s="7">
        <v>-3</v>
      </c>
      <c r="K87" s="7">
        <v>1</v>
      </c>
      <c r="L87" s="7">
        <v>3</v>
      </c>
      <c r="M87" s="7">
        <v>3</v>
      </c>
      <c r="N87" s="7">
        <v>12</v>
      </c>
      <c r="O87" s="7">
        <v>3</v>
      </c>
      <c r="P87" s="7">
        <v>1</v>
      </c>
      <c r="Q87" s="7">
        <v>0</v>
      </c>
      <c r="R87" s="7">
        <v>10</v>
      </c>
      <c r="X87" s="12"/>
      <c r="Y87" s="12"/>
      <c r="Z87" s="95"/>
      <c r="AA87" s="95"/>
    </row>
    <row r="88" spans="2:27" x14ac:dyDescent="0.2">
      <c r="B88" s="6" t="s">
        <v>65</v>
      </c>
      <c r="C88" s="7">
        <v>-3</v>
      </c>
      <c r="D88" s="7">
        <v>-2</v>
      </c>
      <c r="E88" s="7">
        <v>2</v>
      </c>
      <c r="F88" s="7">
        <v>0</v>
      </c>
      <c r="G88" s="7">
        <v>0</v>
      </c>
      <c r="H88" s="7">
        <v>-1</v>
      </c>
      <c r="I88" s="7">
        <v>-2</v>
      </c>
      <c r="J88" s="7">
        <v>-2</v>
      </c>
      <c r="K88" s="7">
        <v>-2</v>
      </c>
      <c r="L88" s="7">
        <v>-1</v>
      </c>
      <c r="M88" s="7">
        <v>-2</v>
      </c>
      <c r="N88" s="7">
        <v>4</v>
      </c>
      <c r="O88" s="7">
        <v>2</v>
      </c>
      <c r="P88" s="7">
        <v>-2</v>
      </c>
      <c r="Q88" s="7">
        <v>-3</v>
      </c>
      <c r="R88" s="7">
        <v>-2</v>
      </c>
      <c r="X88" s="12"/>
      <c r="Y88" s="12"/>
      <c r="Z88" s="95"/>
      <c r="AA88" s="95"/>
    </row>
    <row r="89" spans="2:27" x14ac:dyDescent="0.2">
      <c r="B89" s="6" t="s">
        <v>66</v>
      </c>
      <c r="C89" s="7">
        <v>12</v>
      </c>
      <c r="D89" s="7">
        <v>9</v>
      </c>
      <c r="E89" s="7">
        <v>12</v>
      </c>
      <c r="F89" s="7">
        <v>-2</v>
      </c>
      <c r="G89" s="7">
        <v>0</v>
      </c>
      <c r="H89" s="7">
        <v>8</v>
      </c>
      <c r="I89" s="7">
        <v>-1</v>
      </c>
      <c r="J89" s="7">
        <v>-4</v>
      </c>
      <c r="K89" s="7">
        <v>-4</v>
      </c>
      <c r="L89" s="7">
        <v>0</v>
      </c>
      <c r="M89" s="7">
        <v>-1</v>
      </c>
      <c r="N89" s="7">
        <v>14</v>
      </c>
      <c r="O89" s="7">
        <v>10</v>
      </c>
      <c r="P89" s="7">
        <v>0</v>
      </c>
      <c r="Q89" s="7">
        <v>7</v>
      </c>
      <c r="R89" s="7">
        <v>8</v>
      </c>
      <c r="X89" s="12"/>
      <c r="Y89" s="12"/>
      <c r="Z89" s="95"/>
      <c r="AA89" s="95"/>
    </row>
    <row r="90" spans="2:27" x14ac:dyDescent="0.2">
      <c r="B90" s="6" t="s">
        <v>67</v>
      </c>
      <c r="C90" s="7">
        <v>8</v>
      </c>
      <c r="D90" s="7">
        <v>12</v>
      </c>
      <c r="E90" s="7">
        <v>9</v>
      </c>
      <c r="F90" s="7">
        <v>9</v>
      </c>
      <c r="G90" s="7">
        <v>3</v>
      </c>
      <c r="H90" s="7">
        <v>9</v>
      </c>
      <c r="I90" s="7">
        <v>3</v>
      </c>
      <c r="J90" s="7">
        <v>5</v>
      </c>
      <c r="K90" s="7">
        <v>-1</v>
      </c>
      <c r="L90" s="7">
        <v>4</v>
      </c>
      <c r="M90" s="7">
        <v>8</v>
      </c>
      <c r="N90" s="7">
        <v>10</v>
      </c>
      <c r="O90" s="7">
        <v>9</v>
      </c>
      <c r="P90" s="7">
        <v>-1</v>
      </c>
      <c r="Q90" s="7">
        <v>9</v>
      </c>
      <c r="R90" s="7">
        <v>5</v>
      </c>
      <c r="X90" s="12"/>
      <c r="Y90" s="12"/>
      <c r="Z90" s="95"/>
      <c r="AA90" s="95"/>
    </row>
    <row r="91" spans="2:27" x14ac:dyDescent="0.2">
      <c r="B91" s="6" t="s">
        <v>68</v>
      </c>
      <c r="C91" s="7">
        <v>6</v>
      </c>
      <c r="D91" s="7">
        <v>6</v>
      </c>
      <c r="E91" s="7">
        <v>4</v>
      </c>
      <c r="F91" s="7">
        <v>4</v>
      </c>
      <c r="G91" s="7">
        <v>4</v>
      </c>
      <c r="H91" s="7">
        <v>3</v>
      </c>
      <c r="I91" s="7">
        <v>8</v>
      </c>
      <c r="J91" s="7">
        <v>8</v>
      </c>
      <c r="K91" s="7">
        <v>8</v>
      </c>
      <c r="L91" s="7">
        <v>5</v>
      </c>
      <c r="M91" s="7">
        <v>4</v>
      </c>
      <c r="N91" s="7">
        <v>9</v>
      </c>
      <c r="O91" s="7">
        <v>-4</v>
      </c>
      <c r="P91" s="7">
        <v>8</v>
      </c>
      <c r="Q91" s="7">
        <v>5</v>
      </c>
      <c r="R91" s="7">
        <v>11</v>
      </c>
      <c r="X91" s="12"/>
      <c r="Y91" s="12"/>
      <c r="Z91" s="95"/>
      <c r="AA91" s="95"/>
    </row>
    <row r="92" spans="2:27" x14ac:dyDescent="0.2">
      <c r="B92" s="8" t="s">
        <v>69</v>
      </c>
      <c r="C92" s="7">
        <v>0</v>
      </c>
      <c r="D92" s="7">
        <v>0</v>
      </c>
      <c r="E92" s="7">
        <v>0</v>
      </c>
      <c r="F92" s="7">
        <v>0</v>
      </c>
      <c r="G92" s="7">
        <v>0</v>
      </c>
      <c r="H92" s="7">
        <v>0</v>
      </c>
      <c r="I92" s="7">
        <v>0</v>
      </c>
      <c r="J92" s="7">
        <v>0</v>
      </c>
      <c r="K92" s="7">
        <v>-3</v>
      </c>
      <c r="L92" s="7">
        <v>0</v>
      </c>
      <c r="M92" s="7">
        <v>0</v>
      </c>
      <c r="N92" s="7">
        <v>0</v>
      </c>
      <c r="O92" s="7">
        <v>0</v>
      </c>
      <c r="P92" s="7">
        <v>0</v>
      </c>
      <c r="Q92" s="7">
        <v>11</v>
      </c>
      <c r="R92" s="7">
        <v>9</v>
      </c>
      <c r="X92" s="12"/>
      <c r="Y92" s="12"/>
      <c r="Z92" s="95"/>
      <c r="AA92" s="95"/>
    </row>
    <row r="93" spans="2:27" x14ac:dyDescent="0.2">
      <c r="X93" s="95"/>
      <c r="Y93" s="95"/>
      <c r="Z93" s="95"/>
      <c r="AA93" s="95"/>
    </row>
    <row r="94" spans="2:27" x14ac:dyDescent="0.2">
      <c r="X94" s="95"/>
      <c r="Y94" s="95"/>
      <c r="Z94" s="95"/>
      <c r="AA94" s="95"/>
    </row>
    <row r="95" spans="2:27" x14ac:dyDescent="0.2">
      <c r="B95" s="115" t="s">
        <v>3</v>
      </c>
      <c r="C95" s="112">
        <v>43101</v>
      </c>
      <c r="D95" s="112">
        <v>43132</v>
      </c>
      <c r="E95" s="112">
        <v>43160</v>
      </c>
      <c r="F95" s="112">
        <v>43191</v>
      </c>
      <c r="G95" s="112">
        <v>43221</v>
      </c>
      <c r="H95" s="112">
        <v>43252</v>
      </c>
      <c r="I95" s="112">
        <v>43282</v>
      </c>
      <c r="J95" s="112">
        <v>43313</v>
      </c>
      <c r="K95" s="112">
        <v>43344</v>
      </c>
      <c r="L95" s="112">
        <v>43374</v>
      </c>
      <c r="M95" s="112">
        <v>43405</v>
      </c>
      <c r="N95" s="112">
        <v>43435</v>
      </c>
      <c r="O95" s="112">
        <v>43466</v>
      </c>
      <c r="P95" s="112">
        <v>43497</v>
      </c>
      <c r="Q95" s="112">
        <v>43525</v>
      </c>
      <c r="R95" s="112">
        <v>43556</v>
      </c>
      <c r="X95" s="114"/>
      <c r="Y95" s="114"/>
      <c r="Z95" s="95"/>
      <c r="AA95" s="95"/>
    </row>
    <row r="96" spans="2:27" x14ac:dyDescent="0.2">
      <c r="B96" s="116"/>
      <c r="C96" s="113"/>
      <c r="D96" s="113"/>
      <c r="E96" s="113"/>
      <c r="F96" s="113"/>
      <c r="G96" s="113"/>
      <c r="H96" s="113"/>
      <c r="I96" s="113"/>
      <c r="J96" s="113"/>
      <c r="K96" s="113"/>
      <c r="L96" s="113"/>
      <c r="M96" s="113"/>
      <c r="N96" s="113"/>
      <c r="O96" s="113"/>
      <c r="P96" s="113"/>
      <c r="Q96" s="113"/>
      <c r="R96" s="113"/>
      <c r="X96" s="114"/>
      <c r="Y96" s="114"/>
      <c r="Z96" s="95"/>
      <c r="AA96" s="95"/>
    </row>
    <row r="97" spans="2:27" x14ac:dyDescent="0.2">
      <c r="B97" s="4"/>
      <c r="C97" s="5"/>
      <c r="D97" s="5"/>
      <c r="E97" s="5"/>
      <c r="F97" s="5"/>
      <c r="G97" s="5"/>
      <c r="H97" s="5"/>
      <c r="I97" s="5"/>
      <c r="J97" s="5"/>
      <c r="K97" s="5"/>
      <c r="L97" s="5"/>
      <c r="M97" s="5"/>
      <c r="N97" s="5"/>
      <c r="O97" s="5"/>
      <c r="P97" s="5"/>
      <c r="Q97" s="5"/>
      <c r="R97" s="5"/>
      <c r="X97" s="96"/>
      <c r="Y97" s="96"/>
      <c r="Z97" s="95"/>
      <c r="AA97" s="95"/>
    </row>
    <row r="98" spans="2:27" x14ac:dyDescent="0.2">
      <c r="B98" s="6" t="s">
        <v>52</v>
      </c>
      <c r="C98" s="7">
        <v>-4</v>
      </c>
      <c r="D98" s="7">
        <v>5</v>
      </c>
      <c r="E98" s="7">
        <v>0</v>
      </c>
      <c r="F98" s="7">
        <v>0</v>
      </c>
      <c r="G98" s="7">
        <v>0</v>
      </c>
      <c r="H98" s="7">
        <v>2</v>
      </c>
      <c r="I98" s="7">
        <v>0</v>
      </c>
      <c r="J98" s="7">
        <v>-1</v>
      </c>
      <c r="K98" s="7">
        <v>0</v>
      </c>
      <c r="L98" s="7">
        <v>5</v>
      </c>
      <c r="M98" s="7">
        <v>2</v>
      </c>
      <c r="N98" s="7">
        <v>0</v>
      </c>
      <c r="O98" s="7">
        <v>-4</v>
      </c>
      <c r="P98" s="7">
        <v>-3</v>
      </c>
      <c r="Q98" s="7">
        <v>4</v>
      </c>
      <c r="R98" s="7">
        <v>6</v>
      </c>
      <c r="X98" s="12"/>
      <c r="Y98" s="12"/>
      <c r="Z98" s="95"/>
      <c r="AA98" s="95"/>
    </row>
    <row r="99" spans="2:27" x14ac:dyDescent="0.2">
      <c r="B99" s="6" t="s">
        <v>53</v>
      </c>
      <c r="C99" s="7">
        <v>0</v>
      </c>
      <c r="D99" s="7">
        <v>0</v>
      </c>
      <c r="E99" s="7">
        <v>0</v>
      </c>
      <c r="F99" s="7">
        <v>0</v>
      </c>
      <c r="G99" s="7">
        <v>0</v>
      </c>
      <c r="H99" s="7">
        <v>0</v>
      </c>
      <c r="I99" s="7">
        <v>6</v>
      </c>
      <c r="J99" s="7">
        <v>0</v>
      </c>
      <c r="K99" s="7">
        <v>0</v>
      </c>
      <c r="L99" s="7">
        <v>0</v>
      </c>
      <c r="M99" s="7">
        <v>8</v>
      </c>
      <c r="N99" s="7">
        <v>11</v>
      </c>
      <c r="O99" s="7">
        <v>-5</v>
      </c>
      <c r="P99" s="7">
        <v>0</v>
      </c>
      <c r="Q99" s="7">
        <v>0</v>
      </c>
      <c r="R99" s="7">
        <v>0</v>
      </c>
      <c r="X99" s="12"/>
      <c r="Y99" s="12"/>
      <c r="Z99" s="95"/>
      <c r="AA99" s="95"/>
    </row>
    <row r="100" spans="2:27" x14ac:dyDescent="0.2">
      <c r="B100" s="6" t="s">
        <v>54</v>
      </c>
      <c r="C100" s="7">
        <v>0</v>
      </c>
      <c r="D100" s="7">
        <v>0</v>
      </c>
      <c r="E100" s="7">
        <v>0</v>
      </c>
      <c r="F100" s="7">
        <v>0</v>
      </c>
      <c r="G100" s="7">
        <v>0</v>
      </c>
      <c r="H100" s="7">
        <v>0</v>
      </c>
      <c r="I100" s="7">
        <v>0</v>
      </c>
      <c r="J100" s="7">
        <v>0</v>
      </c>
      <c r="K100" s="7">
        <v>0</v>
      </c>
      <c r="L100" s="7">
        <v>0</v>
      </c>
      <c r="M100" s="7">
        <v>0</v>
      </c>
      <c r="N100" s="7">
        <v>0</v>
      </c>
      <c r="O100" s="7">
        <v>8</v>
      </c>
      <c r="P100" s="7">
        <v>0</v>
      </c>
      <c r="Q100" s="7">
        <v>0</v>
      </c>
      <c r="R100" s="7">
        <v>0</v>
      </c>
      <c r="X100" s="12"/>
      <c r="Y100" s="12"/>
      <c r="Z100" s="95"/>
      <c r="AA100" s="95"/>
    </row>
    <row r="101" spans="2:27" x14ac:dyDescent="0.2">
      <c r="B101" s="6" t="s">
        <v>55</v>
      </c>
      <c r="C101" s="7">
        <v>-3</v>
      </c>
      <c r="D101" s="7">
        <v>7</v>
      </c>
      <c r="E101" s="7">
        <v>0</v>
      </c>
      <c r="F101" s="7">
        <v>0</v>
      </c>
      <c r="G101" s="7">
        <v>0</v>
      </c>
      <c r="H101" s="7">
        <v>3</v>
      </c>
      <c r="I101" s="7">
        <v>-1</v>
      </c>
      <c r="J101" s="7">
        <v>-3</v>
      </c>
      <c r="K101" s="7">
        <v>-1</v>
      </c>
      <c r="L101" s="7">
        <v>0</v>
      </c>
      <c r="M101" s="7">
        <v>0</v>
      </c>
      <c r="N101" s="7">
        <v>5</v>
      </c>
      <c r="O101" s="7">
        <v>-1</v>
      </c>
      <c r="P101" s="7">
        <v>0</v>
      </c>
      <c r="Q101" s="7">
        <v>0</v>
      </c>
      <c r="R101" s="7">
        <v>0</v>
      </c>
      <c r="X101" s="12"/>
      <c r="Y101" s="12"/>
      <c r="Z101" s="95"/>
      <c r="AA101" s="95"/>
    </row>
    <row r="102" spans="2:27" x14ac:dyDescent="0.2">
      <c r="B102" s="6" t="s">
        <v>56</v>
      </c>
      <c r="C102" s="7">
        <v>4</v>
      </c>
      <c r="D102" s="7">
        <v>3</v>
      </c>
      <c r="E102" s="7">
        <v>7</v>
      </c>
      <c r="F102" s="7">
        <v>5</v>
      </c>
      <c r="G102" s="7">
        <v>1</v>
      </c>
      <c r="H102" s="7">
        <v>0</v>
      </c>
      <c r="I102" s="7">
        <v>1</v>
      </c>
      <c r="J102" s="7">
        <v>2</v>
      </c>
      <c r="K102" s="7">
        <v>2</v>
      </c>
      <c r="L102" s="7">
        <v>2</v>
      </c>
      <c r="M102" s="7">
        <v>5</v>
      </c>
      <c r="N102" s="7">
        <v>9</v>
      </c>
      <c r="O102" s="7">
        <v>5</v>
      </c>
      <c r="P102" s="7">
        <v>3</v>
      </c>
      <c r="Q102" s="7">
        <v>1</v>
      </c>
      <c r="R102" s="7">
        <v>7</v>
      </c>
      <c r="X102" s="12"/>
      <c r="Y102" s="12"/>
      <c r="Z102" s="95"/>
      <c r="AA102" s="95"/>
    </row>
    <row r="103" spans="2:27" x14ac:dyDescent="0.2">
      <c r="B103" s="6" t="s">
        <v>57</v>
      </c>
      <c r="C103" s="7">
        <v>5</v>
      </c>
      <c r="D103" s="7">
        <v>9</v>
      </c>
      <c r="E103" s="7">
        <v>3</v>
      </c>
      <c r="F103" s="7">
        <v>8</v>
      </c>
      <c r="G103" s="7">
        <v>6</v>
      </c>
      <c r="H103" s="7">
        <v>8</v>
      </c>
      <c r="I103" s="7">
        <v>-3</v>
      </c>
      <c r="J103" s="7">
        <v>5</v>
      </c>
      <c r="K103" s="7">
        <v>4</v>
      </c>
      <c r="L103" s="7">
        <v>11</v>
      </c>
      <c r="M103" s="7">
        <v>7</v>
      </c>
      <c r="N103" s="7">
        <v>3</v>
      </c>
      <c r="O103" s="7">
        <v>4</v>
      </c>
      <c r="P103" s="7">
        <v>0</v>
      </c>
      <c r="Q103" s="7">
        <v>-1</v>
      </c>
      <c r="R103" s="7">
        <v>-3</v>
      </c>
      <c r="X103" s="12"/>
      <c r="Y103" s="12"/>
      <c r="Z103" s="95"/>
      <c r="AA103" s="95"/>
    </row>
    <row r="104" spans="2:27" x14ac:dyDescent="0.2">
      <c r="B104" s="6" t="s">
        <v>58</v>
      </c>
      <c r="C104" s="7">
        <v>1</v>
      </c>
      <c r="D104" s="7">
        <v>4</v>
      </c>
      <c r="E104" s="7">
        <v>-1</v>
      </c>
      <c r="F104" s="7">
        <v>2</v>
      </c>
      <c r="G104" s="7">
        <v>0</v>
      </c>
      <c r="H104" s="7">
        <v>1</v>
      </c>
      <c r="I104" s="7">
        <v>0</v>
      </c>
      <c r="J104" s="7">
        <v>0</v>
      </c>
      <c r="K104" s="7">
        <v>-2</v>
      </c>
      <c r="L104" s="7">
        <v>-1</v>
      </c>
      <c r="M104" s="7">
        <v>-1</v>
      </c>
      <c r="N104" s="7">
        <v>1</v>
      </c>
      <c r="O104" s="7">
        <v>-3</v>
      </c>
      <c r="P104" s="7">
        <v>-2</v>
      </c>
      <c r="Q104" s="7">
        <v>0</v>
      </c>
      <c r="R104" s="7">
        <v>5</v>
      </c>
      <c r="X104" s="12"/>
      <c r="Y104" s="12"/>
      <c r="Z104" s="95"/>
      <c r="AA104" s="95"/>
    </row>
    <row r="105" spans="2:27" x14ac:dyDescent="0.2">
      <c r="B105" s="6" t="s">
        <v>59</v>
      </c>
      <c r="C105" s="7">
        <v>0</v>
      </c>
      <c r="D105" s="7">
        <v>0</v>
      </c>
      <c r="E105" s="7">
        <v>0</v>
      </c>
      <c r="F105" s="7">
        <v>0</v>
      </c>
      <c r="G105" s="7">
        <v>0</v>
      </c>
      <c r="H105" s="7">
        <v>10</v>
      </c>
      <c r="I105" s="7">
        <v>5</v>
      </c>
      <c r="J105" s="7">
        <v>1</v>
      </c>
      <c r="K105" s="7">
        <v>0</v>
      </c>
      <c r="L105" s="7">
        <v>6</v>
      </c>
      <c r="M105" s="7">
        <v>13</v>
      </c>
      <c r="N105" s="7">
        <v>-1</v>
      </c>
      <c r="O105" s="7">
        <v>-6</v>
      </c>
      <c r="P105" s="7">
        <v>-4</v>
      </c>
      <c r="Q105" s="7">
        <v>-3</v>
      </c>
      <c r="R105" s="7">
        <v>0</v>
      </c>
      <c r="X105" s="12"/>
      <c r="Y105" s="12"/>
      <c r="Z105" s="95"/>
      <c r="AA105" s="95"/>
    </row>
    <row r="106" spans="2:27" x14ac:dyDescent="0.2">
      <c r="B106" s="6" t="s">
        <v>60</v>
      </c>
      <c r="C106" s="7">
        <v>0</v>
      </c>
      <c r="D106" s="7">
        <v>6</v>
      </c>
      <c r="E106" s="7">
        <v>8</v>
      </c>
      <c r="F106" s="7">
        <v>10</v>
      </c>
      <c r="G106" s="7">
        <v>3</v>
      </c>
      <c r="H106" s="7">
        <v>-1</v>
      </c>
      <c r="I106" s="7">
        <v>-2</v>
      </c>
      <c r="J106" s="7">
        <v>7</v>
      </c>
      <c r="K106" s="7">
        <v>8</v>
      </c>
      <c r="L106" s="7">
        <v>4</v>
      </c>
      <c r="M106" s="7">
        <v>12</v>
      </c>
      <c r="N106" s="7">
        <v>4</v>
      </c>
      <c r="O106" s="7">
        <v>0</v>
      </c>
      <c r="P106" s="7">
        <v>7</v>
      </c>
      <c r="Q106" s="7">
        <v>7</v>
      </c>
      <c r="R106" s="7">
        <v>-2</v>
      </c>
      <c r="X106" s="12"/>
      <c r="Y106" s="12"/>
      <c r="Z106" s="95"/>
      <c r="AA106" s="95"/>
    </row>
    <row r="107" spans="2:27" x14ac:dyDescent="0.2">
      <c r="B107" s="6" t="s">
        <v>61</v>
      </c>
      <c r="C107" s="7">
        <v>8</v>
      </c>
      <c r="D107" s="7">
        <v>13</v>
      </c>
      <c r="E107" s="7">
        <v>6</v>
      </c>
      <c r="F107" s="7">
        <v>7</v>
      </c>
      <c r="G107" s="7">
        <v>7</v>
      </c>
      <c r="H107" s="7">
        <v>6</v>
      </c>
      <c r="I107" s="7">
        <v>10</v>
      </c>
      <c r="J107" s="7">
        <v>8</v>
      </c>
      <c r="K107" s="7">
        <v>9</v>
      </c>
      <c r="L107" s="7">
        <v>12</v>
      </c>
      <c r="M107" s="7">
        <v>11</v>
      </c>
      <c r="N107" s="7">
        <v>0</v>
      </c>
      <c r="O107" s="7">
        <v>0</v>
      </c>
      <c r="P107" s="7">
        <v>0</v>
      </c>
      <c r="Q107" s="7">
        <v>6</v>
      </c>
      <c r="R107" s="7">
        <v>8</v>
      </c>
      <c r="X107" s="12"/>
      <c r="Y107" s="12"/>
      <c r="Z107" s="95"/>
      <c r="AA107" s="95"/>
    </row>
    <row r="108" spans="2:27" x14ac:dyDescent="0.2">
      <c r="B108" s="6" t="s">
        <v>62</v>
      </c>
      <c r="C108" s="7">
        <v>7</v>
      </c>
      <c r="D108" s="7">
        <v>11</v>
      </c>
      <c r="E108" s="7">
        <v>10</v>
      </c>
      <c r="F108" s="7">
        <v>6</v>
      </c>
      <c r="G108" s="7">
        <v>5</v>
      </c>
      <c r="H108" s="7">
        <v>12</v>
      </c>
      <c r="I108" s="7">
        <v>9</v>
      </c>
      <c r="J108" s="7">
        <v>6</v>
      </c>
      <c r="K108" s="7">
        <v>7</v>
      </c>
      <c r="L108" s="7">
        <v>10</v>
      </c>
      <c r="M108" s="7">
        <v>10</v>
      </c>
      <c r="N108" s="7">
        <v>8</v>
      </c>
      <c r="O108" s="7">
        <v>0</v>
      </c>
      <c r="P108" s="7">
        <v>6</v>
      </c>
      <c r="Q108" s="7">
        <v>5</v>
      </c>
      <c r="R108" s="7">
        <v>1</v>
      </c>
      <c r="X108" s="12"/>
      <c r="Y108" s="12"/>
      <c r="Z108" s="95"/>
      <c r="AA108" s="95"/>
    </row>
    <row r="109" spans="2:27" x14ac:dyDescent="0.2">
      <c r="B109" s="6" t="s">
        <v>63</v>
      </c>
      <c r="C109" s="7">
        <v>3</v>
      </c>
      <c r="D109" s="7">
        <v>2</v>
      </c>
      <c r="E109" s="7">
        <v>1</v>
      </c>
      <c r="F109" s="7">
        <v>1</v>
      </c>
      <c r="G109" s="7">
        <v>0</v>
      </c>
      <c r="H109" s="7">
        <v>5</v>
      </c>
      <c r="I109" s="7">
        <v>4</v>
      </c>
      <c r="J109" s="7">
        <v>4</v>
      </c>
      <c r="K109" s="7">
        <v>3</v>
      </c>
      <c r="L109" s="7">
        <v>1</v>
      </c>
      <c r="M109" s="7">
        <v>3</v>
      </c>
      <c r="N109" s="7">
        <v>7</v>
      </c>
      <c r="O109" s="7">
        <v>2</v>
      </c>
      <c r="P109" s="7">
        <v>4</v>
      </c>
      <c r="Q109" s="7">
        <v>0</v>
      </c>
      <c r="R109" s="7">
        <v>2</v>
      </c>
      <c r="X109" s="12"/>
      <c r="Y109" s="12"/>
      <c r="Z109" s="95"/>
      <c r="AA109" s="95"/>
    </row>
    <row r="110" spans="2:27" x14ac:dyDescent="0.2">
      <c r="B110" s="6" t="s">
        <v>64</v>
      </c>
      <c r="C110" s="7">
        <v>6</v>
      </c>
      <c r="D110" s="7">
        <v>-1</v>
      </c>
      <c r="E110" s="7">
        <v>4</v>
      </c>
      <c r="F110" s="7">
        <v>4</v>
      </c>
      <c r="G110" s="7">
        <v>2</v>
      </c>
      <c r="H110" s="7">
        <v>7</v>
      </c>
      <c r="I110" s="7">
        <v>3</v>
      </c>
      <c r="J110" s="7">
        <v>3</v>
      </c>
      <c r="K110" s="7">
        <v>1</v>
      </c>
      <c r="L110" s="7">
        <v>7</v>
      </c>
      <c r="M110" s="7">
        <v>1</v>
      </c>
      <c r="N110" s="7">
        <v>2</v>
      </c>
      <c r="O110" s="7">
        <v>3</v>
      </c>
      <c r="P110" s="7">
        <v>5</v>
      </c>
      <c r="Q110" s="7">
        <v>2</v>
      </c>
      <c r="R110" s="7">
        <v>3</v>
      </c>
      <c r="X110" s="12"/>
      <c r="Y110" s="12"/>
      <c r="Z110" s="95"/>
      <c r="AA110" s="95"/>
    </row>
    <row r="111" spans="2:27" x14ac:dyDescent="0.2">
      <c r="B111" s="6" t="s">
        <v>65</v>
      </c>
      <c r="C111" s="7">
        <v>-2</v>
      </c>
      <c r="D111" s="7">
        <v>1</v>
      </c>
      <c r="E111" s="7">
        <v>5</v>
      </c>
      <c r="F111" s="7">
        <v>0</v>
      </c>
      <c r="G111" s="7">
        <v>-1</v>
      </c>
      <c r="H111" s="7">
        <v>11</v>
      </c>
      <c r="I111" s="7">
        <v>7</v>
      </c>
      <c r="J111" s="7">
        <v>9</v>
      </c>
      <c r="K111" s="7">
        <v>5</v>
      </c>
      <c r="L111" s="7">
        <v>8</v>
      </c>
      <c r="M111" s="7">
        <v>9</v>
      </c>
      <c r="N111" s="7">
        <v>6</v>
      </c>
      <c r="O111" s="7">
        <v>-2</v>
      </c>
      <c r="P111" s="7">
        <v>2</v>
      </c>
      <c r="Q111" s="7">
        <v>3</v>
      </c>
      <c r="R111" s="7">
        <v>-1</v>
      </c>
      <c r="X111" s="12"/>
      <c r="Y111" s="12"/>
      <c r="Z111" s="95"/>
      <c r="AA111" s="95"/>
    </row>
    <row r="112" spans="2:27" x14ac:dyDescent="0.2">
      <c r="B112" s="6" t="s">
        <v>66</v>
      </c>
      <c r="C112" s="7">
        <v>0</v>
      </c>
      <c r="D112" s="7">
        <v>12</v>
      </c>
      <c r="E112" s="7">
        <v>0</v>
      </c>
      <c r="F112" s="7">
        <v>0</v>
      </c>
      <c r="G112" s="7">
        <v>0</v>
      </c>
      <c r="H112" s="7">
        <v>0</v>
      </c>
      <c r="I112" s="7">
        <v>0</v>
      </c>
      <c r="J112" s="7">
        <v>0</v>
      </c>
      <c r="K112" s="7">
        <v>0</v>
      </c>
      <c r="L112" s="7">
        <v>0</v>
      </c>
      <c r="M112" s="7">
        <v>0</v>
      </c>
      <c r="N112" s="7">
        <v>10</v>
      </c>
      <c r="O112" s="7">
        <v>0</v>
      </c>
      <c r="P112" s="7">
        <v>0</v>
      </c>
      <c r="Q112" s="7">
        <v>0</v>
      </c>
      <c r="R112" s="7">
        <v>0</v>
      </c>
      <c r="X112" s="12"/>
      <c r="Y112" s="12"/>
      <c r="Z112" s="95"/>
      <c r="AA112" s="95"/>
    </row>
    <row r="113" spans="2:27" x14ac:dyDescent="0.2">
      <c r="B113" s="6" t="s">
        <v>67</v>
      </c>
      <c r="C113" s="7">
        <v>-1</v>
      </c>
      <c r="D113" s="7">
        <v>10</v>
      </c>
      <c r="E113" s="7">
        <v>-2</v>
      </c>
      <c r="F113" s="7">
        <v>9</v>
      </c>
      <c r="G113" s="7">
        <v>0</v>
      </c>
      <c r="H113" s="7">
        <v>9</v>
      </c>
      <c r="I113" s="7">
        <v>2</v>
      </c>
      <c r="J113" s="7">
        <v>-2</v>
      </c>
      <c r="K113" s="7">
        <v>0</v>
      </c>
      <c r="L113" s="7">
        <v>9</v>
      </c>
      <c r="M113" s="7">
        <v>6</v>
      </c>
      <c r="N113" s="7">
        <v>0</v>
      </c>
      <c r="O113" s="7">
        <v>1</v>
      </c>
      <c r="P113" s="7">
        <v>1</v>
      </c>
      <c r="Q113" s="7">
        <v>0</v>
      </c>
      <c r="R113" s="7">
        <v>0</v>
      </c>
      <c r="X113" s="12"/>
      <c r="Y113" s="12"/>
      <c r="Z113" s="95"/>
      <c r="AA113" s="95"/>
    </row>
    <row r="114" spans="2:27" x14ac:dyDescent="0.2">
      <c r="B114" s="6" t="s">
        <v>68</v>
      </c>
      <c r="C114" s="7">
        <v>2</v>
      </c>
      <c r="D114" s="7">
        <v>8</v>
      </c>
      <c r="E114" s="7">
        <v>2</v>
      </c>
      <c r="F114" s="7">
        <v>3</v>
      </c>
      <c r="G114" s="7">
        <v>4</v>
      </c>
      <c r="H114" s="7">
        <v>4</v>
      </c>
      <c r="I114" s="7">
        <v>8</v>
      </c>
      <c r="J114" s="7">
        <v>10</v>
      </c>
      <c r="K114" s="7">
        <v>6</v>
      </c>
      <c r="L114" s="7">
        <v>3</v>
      </c>
      <c r="M114" s="7">
        <v>4</v>
      </c>
      <c r="N114" s="7">
        <v>12</v>
      </c>
      <c r="O114" s="7">
        <v>6</v>
      </c>
      <c r="P114" s="7">
        <v>-1</v>
      </c>
      <c r="Q114" s="7">
        <v>-2</v>
      </c>
      <c r="R114" s="7">
        <v>4</v>
      </c>
      <c r="X114" s="12"/>
      <c r="Y114" s="12"/>
      <c r="Z114" s="95"/>
      <c r="AA114" s="95"/>
    </row>
    <row r="115" spans="2:27" x14ac:dyDescent="0.2">
      <c r="B115" s="8" t="s">
        <v>69</v>
      </c>
      <c r="C115" s="7">
        <v>0</v>
      </c>
      <c r="D115" s="7">
        <v>14</v>
      </c>
      <c r="E115" s="7">
        <v>9</v>
      </c>
      <c r="F115" s="7">
        <v>11</v>
      </c>
      <c r="G115" s="7">
        <v>0</v>
      </c>
      <c r="H115" s="7">
        <v>13</v>
      </c>
      <c r="I115" s="7">
        <v>-4</v>
      </c>
      <c r="J115" s="7">
        <v>0</v>
      </c>
      <c r="K115" s="7">
        <v>0</v>
      </c>
      <c r="L115" s="7">
        <v>0</v>
      </c>
      <c r="M115" s="7">
        <v>0</v>
      </c>
      <c r="N115" s="7">
        <v>0</v>
      </c>
      <c r="O115" s="7">
        <v>7</v>
      </c>
      <c r="P115" s="7">
        <v>0</v>
      </c>
      <c r="Q115" s="7">
        <v>0</v>
      </c>
      <c r="R115" s="7">
        <v>9</v>
      </c>
      <c r="X115" s="12"/>
      <c r="Y115" s="12"/>
      <c r="Z115" s="95"/>
      <c r="AA115" s="95"/>
    </row>
    <row r="116" spans="2:27" x14ac:dyDescent="0.2">
      <c r="X116" s="95"/>
      <c r="Y116" s="95"/>
      <c r="Z116" s="95"/>
      <c r="AA116" s="95"/>
    </row>
    <row r="117" spans="2:27" x14ac:dyDescent="0.2">
      <c r="X117" s="95"/>
      <c r="Y117" s="95"/>
      <c r="Z117" s="95"/>
      <c r="AA117" s="95"/>
    </row>
    <row r="118" spans="2:27" x14ac:dyDescent="0.2">
      <c r="B118" s="115" t="s">
        <v>4</v>
      </c>
      <c r="C118" s="112">
        <v>43101</v>
      </c>
      <c r="D118" s="112">
        <v>43132</v>
      </c>
      <c r="E118" s="112">
        <v>43160</v>
      </c>
      <c r="F118" s="112">
        <v>43191</v>
      </c>
      <c r="G118" s="112">
        <v>43221</v>
      </c>
      <c r="H118" s="112">
        <v>43252</v>
      </c>
      <c r="I118" s="112">
        <v>43282</v>
      </c>
      <c r="J118" s="112">
        <v>43313</v>
      </c>
      <c r="K118" s="112">
        <v>43344</v>
      </c>
      <c r="L118" s="112">
        <v>43374</v>
      </c>
      <c r="M118" s="112">
        <v>43405</v>
      </c>
      <c r="N118" s="112">
        <v>43435</v>
      </c>
      <c r="O118" s="112">
        <v>43466</v>
      </c>
      <c r="P118" s="112">
        <v>43497</v>
      </c>
      <c r="Q118" s="112">
        <v>43525</v>
      </c>
      <c r="R118" s="112">
        <v>43556</v>
      </c>
      <c r="X118" s="114"/>
      <c r="Y118" s="114"/>
      <c r="Z118" s="95"/>
      <c r="AA118" s="95"/>
    </row>
    <row r="119" spans="2:27" x14ac:dyDescent="0.2">
      <c r="B119" s="116"/>
      <c r="C119" s="113"/>
      <c r="D119" s="113"/>
      <c r="E119" s="113"/>
      <c r="F119" s="113"/>
      <c r="G119" s="113"/>
      <c r="H119" s="113"/>
      <c r="I119" s="113"/>
      <c r="J119" s="113"/>
      <c r="K119" s="113"/>
      <c r="L119" s="113"/>
      <c r="M119" s="113"/>
      <c r="N119" s="113"/>
      <c r="O119" s="113"/>
      <c r="P119" s="113"/>
      <c r="Q119" s="113"/>
      <c r="R119" s="113"/>
      <c r="X119" s="114"/>
      <c r="Y119" s="114"/>
      <c r="Z119" s="95"/>
      <c r="AA119" s="95"/>
    </row>
    <row r="120" spans="2:27" x14ac:dyDescent="0.2">
      <c r="B120" s="4"/>
      <c r="C120" s="5"/>
      <c r="D120" s="5"/>
      <c r="E120" s="5"/>
      <c r="F120" s="5"/>
      <c r="G120" s="5"/>
      <c r="H120" s="5"/>
      <c r="I120" s="5"/>
      <c r="J120" s="5"/>
      <c r="K120" s="5"/>
      <c r="L120" s="5"/>
      <c r="M120" s="5"/>
      <c r="N120" s="5"/>
      <c r="O120" s="5"/>
      <c r="P120" s="5"/>
      <c r="Q120" s="5"/>
      <c r="R120" s="5"/>
      <c r="X120" s="96"/>
      <c r="Y120" s="96"/>
      <c r="Z120" s="95"/>
      <c r="AA120" s="95"/>
    </row>
    <row r="121" spans="2:27" x14ac:dyDescent="0.2">
      <c r="B121" s="6" t="s">
        <v>52</v>
      </c>
      <c r="C121" s="7">
        <v>7</v>
      </c>
      <c r="D121" s="7">
        <v>-1</v>
      </c>
      <c r="E121" s="7">
        <v>2</v>
      </c>
      <c r="F121" s="7">
        <v>-2</v>
      </c>
      <c r="G121" s="7">
        <v>4</v>
      </c>
      <c r="H121" s="7">
        <v>5</v>
      </c>
      <c r="I121" s="7">
        <v>1</v>
      </c>
      <c r="J121" s="7">
        <v>0</v>
      </c>
      <c r="K121" s="7">
        <v>1</v>
      </c>
      <c r="L121" s="7">
        <v>9</v>
      </c>
      <c r="M121" s="7">
        <v>0</v>
      </c>
      <c r="N121" s="7">
        <v>11</v>
      </c>
      <c r="O121" s="7">
        <v>7</v>
      </c>
      <c r="P121" s="7">
        <v>2</v>
      </c>
      <c r="Q121" s="7">
        <v>-4</v>
      </c>
      <c r="R121" s="7">
        <v>-1</v>
      </c>
      <c r="X121" s="12"/>
      <c r="Y121" s="12"/>
      <c r="Z121" s="95"/>
      <c r="AA121" s="95"/>
    </row>
    <row r="122" spans="2:27" x14ac:dyDescent="0.2">
      <c r="B122" s="6" t="s">
        <v>53</v>
      </c>
      <c r="C122" s="7">
        <v>-3</v>
      </c>
      <c r="D122" s="7">
        <v>-3</v>
      </c>
      <c r="E122" s="7">
        <v>6</v>
      </c>
      <c r="F122" s="7">
        <v>7</v>
      </c>
      <c r="G122" s="7">
        <v>6</v>
      </c>
      <c r="H122" s="7">
        <v>10</v>
      </c>
      <c r="I122" s="7">
        <v>0</v>
      </c>
      <c r="J122" s="7">
        <v>0</v>
      </c>
      <c r="K122" s="7">
        <v>0</v>
      </c>
      <c r="L122" s="7">
        <v>5</v>
      </c>
      <c r="M122" s="7">
        <v>0</v>
      </c>
      <c r="N122" s="7">
        <v>5</v>
      </c>
      <c r="O122" s="7">
        <v>2</v>
      </c>
      <c r="P122" s="7">
        <v>4</v>
      </c>
      <c r="Q122" s="7">
        <v>-6</v>
      </c>
      <c r="R122" s="7">
        <v>2</v>
      </c>
      <c r="X122" s="12"/>
      <c r="Y122" s="12"/>
      <c r="Z122" s="95"/>
      <c r="AA122" s="95"/>
    </row>
    <row r="123" spans="2:27" x14ac:dyDescent="0.2">
      <c r="B123" s="6" t="s">
        <v>54</v>
      </c>
      <c r="C123" s="7">
        <v>0</v>
      </c>
      <c r="D123" s="7">
        <v>0</v>
      </c>
      <c r="E123" s="7">
        <v>0</v>
      </c>
      <c r="F123" s="7">
        <v>-7</v>
      </c>
      <c r="G123" s="7">
        <v>0</v>
      </c>
      <c r="H123" s="7">
        <v>0</v>
      </c>
      <c r="I123" s="7">
        <v>0</v>
      </c>
      <c r="J123" s="7">
        <v>0</v>
      </c>
      <c r="K123" s="7">
        <v>0</v>
      </c>
      <c r="L123" s="7">
        <v>0</v>
      </c>
      <c r="M123" s="7">
        <v>0</v>
      </c>
      <c r="N123" s="7">
        <v>0</v>
      </c>
      <c r="O123" s="7">
        <v>-8</v>
      </c>
      <c r="P123" s="7">
        <v>0</v>
      </c>
      <c r="Q123" s="7">
        <v>0</v>
      </c>
      <c r="R123" s="7">
        <v>0</v>
      </c>
      <c r="X123" s="12"/>
      <c r="Y123" s="12"/>
      <c r="Z123" s="95"/>
      <c r="AA123" s="95"/>
    </row>
    <row r="124" spans="2:27" x14ac:dyDescent="0.2">
      <c r="B124" s="6" t="s">
        <v>55</v>
      </c>
      <c r="C124" s="7">
        <v>4</v>
      </c>
      <c r="D124" s="7">
        <v>0</v>
      </c>
      <c r="E124" s="7">
        <v>-5</v>
      </c>
      <c r="F124" s="7">
        <v>-5</v>
      </c>
      <c r="G124" s="7">
        <v>0</v>
      </c>
      <c r="H124" s="7">
        <v>-3</v>
      </c>
      <c r="I124" s="7">
        <v>0</v>
      </c>
      <c r="J124" s="7">
        <v>3</v>
      </c>
      <c r="K124" s="7">
        <v>5</v>
      </c>
      <c r="L124" s="7">
        <v>6</v>
      </c>
      <c r="M124" s="7">
        <v>5</v>
      </c>
      <c r="N124" s="7">
        <v>10</v>
      </c>
      <c r="O124" s="7">
        <v>4</v>
      </c>
      <c r="P124" s="7">
        <v>-9</v>
      </c>
      <c r="Q124" s="7">
        <v>3</v>
      </c>
      <c r="R124" s="7">
        <v>0</v>
      </c>
      <c r="X124" s="12"/>
      <c r="Y124" s="12"/>
      <c r="Z124" s="95"/>
      <c r="AA124" s="95"/>
    </row>
    <row r="125" spans="2:27" x14ac:dyDescent="0.2">
      <c r="B125" s="6" t="s">
        <v>56</v>
      </c>
      <c r="C125" s="7">
        <v>0</v>
      </c>
      <c r="D125" s="7">
        <v>3</v>
      </c>
      <c r="E125" s="7">
        <v>4</v>
      </c>
      <c r="F125" s="7">
        <v>1</v>
      </c>
      <c r="G125" s="7">
        <v>0</v>
      </c>
      <c r="H125" s="7">
        <v>0</v>
      </c>
      <c r="I125" s="7">
        <v>-1</v>
      </c>
      <c r="J125" s="7">
        <v>1</v>
      </c>
      <c r="K125" s="7">
        <v>-3</v>
      </c>
      <c r="L125" s="7">
        <v>-1</v>
      </c>
      <c r="M125" s="7">
        <v>2</v>
      </c>
      <c r="N125" s="7">
        <v>1</v>
      </c>
      <c r="O125" s="7">
        <v>-3</v>
      </c>
      <c r="P125" s="7">
        <v>-2</v>
      </c>
      <c r="Q125" s="7">
        <v>0</v>
      </c>
      <c r="R125" s="7">
        <v>3</v>
      </c>
      <c r="X125" s="12"/>
      <c r="Y125" s="12"/>
      <c r="Z125" s="95"/>
      <c r="AA125" s="95"/>
    </row>
    <row r="126" spans="2:27" x14ac:dyDescent="0.2">
      <c r="B126" s="6" t="s">
        <v>57</v>
      </c>
      <c r="C126" s="7">
        <v>1</v>
      </c>
      <c r="D126" s="7">
        <v>-6</v>
      </c>
      <c r="E126" s="7">
        <v>-3</v>
      </c>
      <c r="F126" s="7">
        <v>2</v>
      </c>
      <c r="G126" s="7">
        <v>1</v>
      </c>
      <c r="H126" s="7">
        <v>3</v>
      </c>
      <c r="I126" s="7">
        <v>0</v>
      </c>
      <c r="J126" s="7">
        <v>8</v>
      </c>
      <c r="K126" s="7">
        <v>7</v>
      </c>
      <c r="L126" s="7">
        <v>3</v>
      </c>
      <c r="M126" s="7">
        <v>0</v>
      </c>
      <c r="N126" s="7">
        <v>6</v>
      </c>
      <c r="O126" s="7">
        <v>5</v>
      </c>
      <c r="P126" s="7">
        <v>-6</v>
      </c>
      <c r="Q126" s="7">
        <v>0</v>
      </c>
      <c r="R126" s="7">
        <v>0</v>
      </c>
      <c r="X126" s="12"/>
      <c r="Y126" s="12"/>
      <c r="Z126" s="95"/>
      <c r="AA126" s="95"/>
    </row>
    <row r="127" spans="2:27" x14ac:dyDescent="0.2">
      <c r="B127" s="6" t="s">
        <v>58</v>
      </c>
      <c r="C127" s="7">
        <v>2</v>
      </c>
      <c r="D127" s="7">
        <v>5</v>
      </c>
      <c r="E127" s="7">
        <v>-4</v>
      </c>
      <c r="F127" s="7">
        <v>-1</v>
      </c>
      <c r="G127" s="7">
        <v>0</v>
      </c>
      <c r="H127" s="7">
        <v>1</v>
      </c>
      <c r="I127" s="7">
        <v>-4</v>
      </c>
      <c r="J127" s="7">
        <v>5</v>
      </c>
      <c r="K127" s="7">
        <v>3</v>
      </c>
      <c r="L127" s="7">
        <v>8</v>
      </c>
      <c r="M127" s="7">
        <v>1</v>
      </c>
      <c r="N127" s="7">
        <v>4</v>
      </c>
      <c r="O127" s="7">
        <v>1</v>
      </c>
      <c r="P127" s="7">
        <v>7</v>
      </c>
      <c r="Q127" s="7">
        <v>1</v>
      </c>
      <c r="R127" s="7">
        <v>-3</v>
      </c>
      <c r="X127" s="12"/>
      <c r="Y127" s="12"/>
      <c r="Z127" s="95"/>
      <c r="AA127" s="95"/>
    </row>
    <row r="128" spans="2:27" x14ac:dyDescent="0.2">
      <c r="B128" s="6" t="s">
        <v>59</v>
      </c>
      <c r="C128" s="7">
        <v>5</v>
      </c>
      <c r="D128" s="7">
        <v>4</v>
      </c>
      <c r="E128" s="7">
        <v>77</v>
      </c>
      <c r="F128" s="7">
        <v>6</v>
      </c>
      <c r="G128" s="7">
        <v>0</v>
      </c>
      <c r="H128" s="7">
        <v>9</v>
      </c>
      <c r="I128" s="7">
        <v>0</v>
      </c>
      <c r="J128" s="7">
        <v>-5</v>
      </c>
      <c r="K128" s="7">
        <v>0</v>
      </c>
      <c r="L128" s="7">
        <v>7</v>
      </c>
      <c r="M128" s="7">
        <v>7</v>
      </c>
      <c r="N128" s="7">
        <v>-3</v>
      </c>
      <c r="O128" s="7">
        <v>8</v>
      </c>
      <c r="P128" s="7">
        <v>5</v>
      </c>
      <c r="Q128" s="7">
        <v>6</v>
      </c>
      <c r="R128" s="7">
        <v>-8</v>
      </c>
      <c r="X128" s="12"/>
      <c r="Y128" s="12"/>
      <c r="Z128" s="95"/>
      <c r="AA128" s="95"/>
    </row>
    <row r="129" spans="2:27" x14ac:dyDescent="0.2">
      <c r="B129" s="6" t="s">
        <v>60</v>
      </c>
      <c r="C129" s="7">
        <v>0</v>
      </c>
      <c r="D129" s="7">
        <v>1</v>
      </c>
      <c r="E129" s="7">
        <v>3</v>
      </c>
      <c r="F129" s="7">
        <v>0</v>
      </c>
      <c r="G129" s="7">
        <v>0</v>
      </c>
      <c r="H129" s="7">
        <v>2</v>
      </c>
      <c r="I129" s="7">
        <v>-3</v>
      </c>
      <c r="J129" s="7">
        <v>7</v>
      </c>
      <c r="K129" s="7">
        <v>-2</v>
      </c>
      <c r="L129" s="7">
        <v>0</v>
      </c>
      <c r="M129" s="7">
        <v>3</v>
      </c>
      <c r="N129" s="7">
        <v>2</v>
      </c>
      <c r="O129" s="7">
        <v>0</v>
      </c>
      <c r="P129" s="7">
        <v>1</v>
      </c>
      <c r="Q129" s="7">
        <v>-5</v>
      </c>
      <c r="R129" s="7">
        <v>-6</v>
      </c>
      <c r="X129" s="12"/>
      <c r="Y129" s="12"/>
      <c r="Z129" s="95"/>
      <c r="AA129" s="95"/>
    </row>
    <row r="130" spans="2:27" x14ac:dyDescent="0.2">
      <c r="B130" s="6" t="s">
        <v>61</v>
      </c>
      <c r="C130" s="7">
        <v>0</v>
      </c>
      <c r="D130" s="7">
        <v>0</v>
      </c>
      <c r="E130" s="7">
        <v>-1</v>
      </c>
      <c r="F130" s="7">
        <v>4</v>
      </c>
      <c r="G130" s="7">
        <v>5</v>
      </c>
      <c r="H130" s="7">
        <v>0</v>
      </c>
      <c r="I130" s="7">
        <v>0</v>
      </c>
      <c r="J130" s="7">
        <v>4</v>
      </c>
      <c r="K130" s="7">
        <v>0</v>
      </c>
      <c r="L130" s="7">
        <v>-4</v>
      </c>
      <c r="M130" s="7">
        <v>-5</v>
      </c>
      <c r="N130" s="7">
        <v>0</v>
      </c>
      <c r="O130" s="7">
        <v>-6</v>
      </c>
      <c r="P130" s="7">
        <v>-7</v>
      </c>
      <c r="Q130" s="7">
        <v>-3</v>
      </c>
      <c r="R130" s="7">
        <v>-9</v>
      </c>
      <c r="X130" s="12"/>
      <c r="Y130" s="12"/>
      <c r="Z130" s="95"/>
      <c r="AA130" s="95"/>
    </row>
    <row r="131" spans="2:27" x14ac:dyDescent="0.2">
      <c r="B131" s="6" t="s">
        <v>62</v>
      </c>
      <c r="C131" s="7">
        <v>6</v>
      </c>
      <c r="D131" s="7">
        <v>0</v>
      </c>
      <c r="E131" s="7">
        <v>8</v>
      </c>
      <c r="F131" s="7">
        <v>8</v>
      </c>
      <c r="G131" s="7">
        <v>2</v>
      </c>
      <c r="H131" s="7">
        <v>8</v>
      </c>
      <c r="I131" s="7">
        <v>4</v>
      </c>
      <c r="J131" s="7">
        <v>6</v>
      </c>
      <c r="K131" s="7">
        <v>2</v>
      </c>
      <c r="L131" s="7">
        <v>4</v>
      </c>
      <c r="M131" s="7">
        <v>4</v>
      </c>
      <c r="N131" s="7">
        <v>9</v>
      </c>
      <c r="O131" s="7">
        <v>-4</v>
      </c>
      <c r="P131" s="7">
        <v>3</v>
      </c>
      <c r="Q131" s="7">
        <v>-1</v>
      </c>
      <c r="R131" s="7">
        <v>1</v>
      </c>
      <c r="X131" s="12"/>
      <c r="Y131" s="12"/>
      <c r="Z131" s="95"/>
      <c r="AA131" s="95"/>
    </row>
    <row r="132" spans="2:27" x14ac:dyDescent="0.2">
      <c r="B132" s="6" t="s">
        <v>63</v>
      </c>
      <c r="C132" s="7">
        <v>3</v>
      </c>
      <c r="D132" s="7">
        <v>2</v>
      </c>
      <c r="E132" s="7">
        <v>1</v>
      </c>
      <c r="F132" s="7">
        <v>5</v>
      </c>
      <c r="G132" s="7">
        <v>9</v>
      </c>
      <c r="H132" s="7">
        <v>-2</v>
      </c>
      <c r="I132" s="7">
        <v>5</v>
      </c>
      <c r="J132" s="7">
        <v>-2</v>
      </c>
      <c r="K132" s="7">
        <v>-1</v>
      </c>
      <c r="L132" s="7">
        <v>-3</v>
      </c>
      <c r="M132" s="7">
        <v>-1</v>
      </c>
      <c r="N132" s="7">
        <v>3</v>
      </c>
      <c r="O132" s="7">
        <v>3</v>
      </c>
      <c r="P132" s="7">
        <v>-1</v>
      </c>
      <c r="Q132" s="7">
        <v>-2</v>
      </c>
      <c r="R132" s="7">
        <v>-4</v>
      </c>
      <c r="X132" s="12"/>
      <c r="Y132" s="12"/>
      <c r="Z132" s="95"/>
      <c r="AA132" s="95"/>
    </row>
    <row r="133" spans="2:27" x14ac:dyDescent="0.2">
      <c r="B133" s="6" t="s">
        <v>64</v>
      </c>
      <c r="C133" s="7">
        <v>-4</v>
      </c>
      <c r="D133" s="7">
        <v>-4</v>
      </c>
      <c r="E133" s="7">
        <v>-2</v>
      </c>
      <c r="F133" s="7">
        <v>-3</v>
      </c>
      <c r="G133" s="7">
        <v>0</v>
      </c>
      <c r="H133" s="7">
        <v>-4</v>
      </c>
      <c r="I133" s="7">
        <v>-2</v>
      </c>
      <c r="J133" s="7">
        <v>-4</v>
      </c>
      <c r="K133" s="7">
        <v>-4</v>
      </c>
      <c r="L133" s="7">
        <v>-2</v>
      </c>
      <c r="M133" s="7">
        <v>-2</v>
      </c>
      <c r="N133" s="7">
        <v>0</v>
      </c>
      <c r="O133" s="7">
        <v>-2</v>
      </c>
      <c r="P133" s="7">
        <v>-3</v>
      </c>
      <c r="Q133" s="7">
        <v>4</v>
      </c>
      <c r="R133" s="7">
        <v>4</v>
      </c>
      <c r="X133" s="12"/>
      <c r="Y133" s="12"/>
      <c r="Z133" s="95"/>
      <c r="AA133" s="95"/>
    </row>
    <row r="134" spans="2:27" x14ac:dyDescent="0.2">
      <c r="B134" s="6" t="s">
        <v>65</v>
      </c>
      <c r="C134" s="7">
        <v>-1</v>
      </c>
      <c r="D134" s="7">
        <v>-2</v>
      </c>
      <c r="E134" s="7">
        <v>-6</v>
      </c>
      <c r="F134" s="7">
        <v>3</v>
      </c>
      <c r="G134" s="7">
        <v>-1</v>
      </c>
      <c r="H134" s="7">
        <v>-1</v>
      </c>
      <c r="I134" s="7">
        <v>3</v>
      </c>
      <c r="J134" s="7">
        <v>2</v>
      </c>
      <c r="K134" s="7">
        <v>0</v>
      </c>
      <c r="L134" s="7">
        <v>2</v>
      </c>
      <c r="M134" s="7">
        <v>6</v>
      </c>
      <c r="N134" s="7">
        <v>-1</v>
      </c>
      <c r="O134" s="7">
        <v>-7</v>
      </c>
      <c r="P134" s="7">
        <v>-4</v>
      </c>
      <c r="Q134" s="7">
        <v>0</v>
      </c>
      <c r="R134" s="7">
        <v>-2</v>
      </c>
      <c r="X134" s="12"/>
      <c r="Y134" s="12"/>
      <c r="Z134" s="95"/>
      <c r="AA134" s="95"/>
    </row>
    <row r="135" spans="2:27" x14ac:dyDescent="0.2">
      <c r="B135" s="6" t="s">
        <v>66</v>
      </c>
      <c r="C135" s="7">
        <v>0</v>
      </c>
      <c r="D135" s="7">
        <v>0</v>
      </c>
      <c r="E135" s="7">
        <v>0</v>
      </c>
      <c r="F135" s="7">
        <v>-6</v>
      </c>
      <c r="G135" s="7">
        <v>0</v>
      </c>
      <c r="H135" s="7">
        <v>0</v>
      </c>
      <c r="I135" s="7">
        <v>0</v>
      </c>
      <c r="J135" s="7">
        <v>0</v>
      </c>
      <c r="K135" s="7">
        <v>0</v>
      </c>
      <c r="L135" s="7">
        <v>0</v>
      </c>
      <c r="M135" s="7">
        <v>0</v>
      </c>
      <c r="N135" s="7">
        <v>0</v>
      </c>
      <c r="O135" s="7">
        <v>0</v>
      </c>
      <c r="P135" s="7">
        <v>8</v>
      </c>
      <c r="Q135" s="7">
        <v>0</v>
      </c>
      <c r="R135" s="7">
        <v>0</v>
      </c>
      <c r="X135" s="12"/>
      <c r="Y135" s="12"/>
      <c r="Z135" s="95"/>
      <c r="AA135" s="95"/>
    </row>
    <row r="136" spans="2:27" x14ac:dyDescent="0.2">
      <c r="B136" s="6" t="s">
        <v>67</v>
      </c>
      <c r="C136" s="7">
        <v>0</v>
      </c>
      <c r="D136" s="7">
        <v>0</v>
      </c>
      <c r="E136" s="7">
        <v>0</v>
      </c>
      <c r="F136" s="7">
        <v>-4</v>
      </c>
      <c r="G136" s="7">
        <v>8</v>
      </c>
      <c r="H136" s="7">
        <v>7</v>
      </c>
      <c r="I136" s="7">
        <v>0</v>
      </c>
      <c r="J136" s="7">
        <v>-1</v>
      </c>
      <c r="K136" s="7">
        <v>4</v>
      </c>
      <c r="L136" s="7">
        <v>0</v>
      </c>
      <c r="M136" s="7">
        <v>-4</v>
      </c>
      <c r="N136" s="7">
        <v>8</v>
      </c>
      <c r="O136" s="7">
        <v>-1</v>
      </c>
      <c r="P136" s="7">
        <v>-5</v>
      </c>
      <c r="Q136" s="7">
        <v>2</v>
      </c>
      <c r="R136" s="7">
        <v>-5</v>
      </c>
      <c r="X136" s="12"/>
      <c r="Y136" s="12"/>
      <c r="Z136" s="95"/>
      <c r="AA136" s="95"/>
    </row>
    <row r="137" spans="2:27" x14ac:dyDescent="0.2">
      <c r="B137" s="6" t="s">
        <v>68</v>
      </c>
      <c r="C137" s="7">
        <v>-2</v>
      </c>
      <c r="D137" s="7">
        <v>-5</v>
      </c>
      <c r="E137" s="7">
        <v>-7</v>
      </c>
      <c r="F137" s="7">
        <v>0</v>
      </c>
      <c r="G137" s="7">
        <v>3</v>
      </c>
      <c r="H137" s="7">
        <v>4</v>
      </c>
      <c r="I137" s="7">
        <v>2</v>
      </c>
      <c r="J137" s="7">
        <v>-3</v>
      </c>
      <c r="K137" s="7">
        <v>6</v>
      </c>
      <c r="L137" s="7">
        <v>1</v>
      </c>
      <c r="M137" s="7">
        <v>-3</v>
      </c>
      <c r="N137" s="7">
        <v>-2</v>
      </c>
      <c r="O137" s="7">
        <v>-5</v>
      </c>
      <c r="P137" s="7">
        <v>-8</v>
      </c>
      <c r="Q137" s="7">
        <v>5</v>
      </c>
      <c r="R137" s="7">
        <v>-7</v>
      </c>
      <c r="X137" s="12"/>
      <c r="Y137" s="12"/>
      <c r="Z137" s="95"/>
      <c r="AA137" s="95"/>
    </row>
    <row r="138" spans="2:27" x14ac:dyDescent="0.2">
      <c r="B138" s="8" t="s">
        <v>69</v>
      </c>
      <c r="C138" s="7">
        <v>0</v>
      </c>
      <c r="D138" s="7">
        <v>0</v>
      </c>
      <c r="E138" s="7">
        <v>5</v>
      </c>
      <c r="F138" s="7">
        <v>0</v>
      </c>
      <c r="G138" s="7">
        <v>7</v>
      </c>
      <c r="H138" s="7">
        <v>6</v>
      </c>
      <c r="I138" s="7">
        <v>0</v>
      </c>
      <c r="J138" s="7">
        <v>0</v>
      </c>
      <c r="K138" s="7">
        <v>-5</v>
      </c>
      <c r="L138" s="7">
        <v>0</v>
      </c>
      <c r="M138" s="7">
        <v>0</v>
      </c>
      <c r="N138" s="7">
        <v>7</v>
      </c>
      <c r="O138" s="7">
        <v>6</v>
      </c>
      <c r="P138" s="7">
        <v>6</v>
      </c>
      <c r="Q138" s="7">
        <v>0</v>
      </c>
      <c r="R138" s="7">
        <v>5</v>
      </c>
      <c r="X138" s="12"/>
      <c r="Y138" s="12"/>
      <c r="Z138" s="95"/>
      <c r="AA138" s="95"/>
    </row>
    <row r="139" spans="2:27" x14ac:dyDescent="0.2">
      <c r="X139" s="95"/>
      <c r="Y139" s="95"/>
      <c r="Z139" s="95"/>
      <c r="AA139" s="95"/>
    </row>
    <row r="140" spans="2:27" x14ac:dyDescent="0.2">
      <c r="X140" s="95"/>
      <c r="Y140" s="95"/>
      <c r="Z140" s="95"/>
      <c r="AA140" s="95"/>
    </row>
    <row r="141" spans="2:27" x14ac:dyDescent="0.2">
      <c r="B141" s="115" t="s">
        <v>11</v>
      </c>
      <c r="C141" s="112">
        <v>43101</v>
      </c>
      <c r="D141" s="112">
        <v>43132</v>
      </c>
      <c r="E141" s="112">
        <v>43160</v>
      </c>
      <c r="F141" s="112">
        <v>43191</v>
      </c>
      <c r="G141" s="112">
        <v>43221</v>
      </c>
      <c r="H141" s="112">
        <v>43252</v>
      </c>
      <c r="I141" s="112">
        <v>43282</v>
      </c>
      <c r="J141" s="112">
        <v>43313</v>
      </c>
      <c r="K141" s="112">
        <v>43344</v>
      </c>
      <c r="L141" s="112">
        <v>43374</v>
      </c>
      <c r="M141" s="112">
        <v>43405</v>
      </c>
      <c r="N141" s="112">
        <v>43435</v>
      </c>
      <c r="O141" s="112">
        <v>43466</v>
      </c>
      <c r="P141" s="112">
        <v>43497</v>
      </c>
      <c r="Q141" s="112">
        <v>43525</v>
      </c>
      <c r="R141" s="112">
        <v>43556</v>
      </c>
      <c r="X141" s="114"/>
      <c r="Y141" s="114"/>
      <c r="Z141" s="95"/>
      <c r="AA141" s="95"/>
    </row>
    <row r="142" spans="2:27" x14ac:dyDescent="0.2">
      <c r="B142" s="116"/>
      <c r="C142" s="113"/>
      <c r="D142" s="113"/>
      <c r="E142" s="113"/>
      <c r="F142" s="113"/>
      <c r="G142" s="113"/>
      <c r="H142" s="113"/>
      <c r="I142" s="113"/>
      <c r="J142" s="113"/>
      <c r="K142" s="113"/>
      <c r="L142" s="113"/>
      <c r="M142" s="113"/>
      <c r="N142" s="113"/>
      <c r="O142" s="113"/>
      <c r="P142" s="113"/>
      <c r="Q142" s="113"/>
      <c r="R142" s="113"/>
      <c r="X142" s="114"/>
      <c r="Y142" s="114"/>
      <c r="Z142" s="95"/>
      <c r="AA142" s="95"/>
    </row>
    <row r="143" spans="2:27" x14ac:dyDescent="0.2">
      <c r="B143" s="4"/>
      <c r="C143" s="5"/>
      <c r="D143" s="5"/>
      <c r="E143" s="5"/>
      <c r="F143" s="5"/>
      <c r="G143" s="5"/>
      <c r="H143" s="5"/>
      <c r="I143" s="5"/>
      <c r="J143" s="5"/>
      <c r="K143" s="5"/>
      <c r="L143" s="5"/>
      <c r="M143" s="5"/>
      <c r="N143" s="5"/>
      <c r="O143" s="5"/>
      <c r="P143" s="5"/>
      <c r="Q143" s="5"/>
      <c r="R143" s="5"/>
      <c r="X143" s="96"/>
      <c r="Y143" s="96"/>
      <c r="Z143" s="95"/>
      <c r="AA143" s="95"/>
    </row>
    <row r="144" spans="2:27" x14ac:dyDescent="0.2">
      <c r="B144" s="6" t="s">
        <v>52</v>
      </c>
      <c r="C144" s="7">
        <v>-1</v>
      </c>
      <c r="D144" s="7">
        <v>0</v>
      </c>
      <c r="E144" s="7">
        <v>-2</v>
      </c>
      <c r="F144" s="7">
        <v>-4</v>
      </c>
      <c r="G144" s="7">
        <v>0</v>
      </c>
      <c r="H144" s="7">
        <v>0</v>
      </c>
      <c r="I144" s="7">
        <v>0</v>
      </c>
      <c r="J144" s="7">
        <v>0</v>
      </c>
      <c r="K144" s="7">
        <v>13</v>
      </c>
      <c r="L144" s="7">
        <v>0</v>
      </c>
      <c r="M144" s="7">
        <v>-3</v>
      </c>
      <c r="N144" s="7">
        <v>0</v>
      </c>
      <c r="O144" s="7">
        <v>7</v>
      </c>
      <c r="P144" s="7">
        <v>-4</v>
      </c>
      <c r="Q144" s="7">
        <v>7</v>
      </c>
      <c r="R144" s="7">
        <v>-2</v>
      </c>
      <c r="X144" s="12"/>
      <c r="Y144" s="12"/>
      <c r="Z144" s="95"/>
      <c r="AA144" s="95"/>
    </row>
    <row r="145" spans="2:27" x14ac:dyDescent="0.2">
      <c r="B145" s="6" t="s">
        <v>53</v>
      </c>
      <c r="C145" s="7">
        <v>8</v>
      </c>
      <c r="D145" s="7">
        <v>7</v>
      </c>
      <c r="E145" s="7">
        <v>0</v>
      </c>
      <c r="F145" s="7">
        <v>-3</v>
      </c>
      <c r="G145" s="7">
        <v>0</v>
      </c>
      <c r="H145" s="7">
        <v>-2</v>
      </c>
      <c r="I145" s="7">
        <v>-2</v>
      </c>
      <c r="J145" s="7">
        <v>-4</v>
      </c>
      <c r="K145" s="7">
        <v>0</v>
      </c>
      <c r="L145" s="7">
        <v>0</v>
      </c>
      <c r="M145" s="7">
        <v>8</v>
      </c>
      <c r="N145" s="7">
        <v>0</v>
      </c>
      <c r="O145" s="7">
        <v>-2</v>
      </c>
      <c r="P145" s="7">
        <v>-2</v>
      </c>
      <c r="Q145" s="7">
        <v>9</v>
      </c>
      <c r="R145" s="7">
        <v>5</v>
      </c>
      <c r="X145" s="12"/>
      <c r="Y145" s="12"/>
      <c r="Z145" s="95"/>
      <c r="AA145" s="95"/>
    </row>
    <row r="146" spans="2:27" x14ac:dyDescent="0.2">
      <c r="B146" s="6" t="s">
        <v>54</v>
      </c>
      <c r="C146" s="7">
        <v>0</v>
      </c>
      <c r="D146" s="7">
        <v>0</v>
      </c>
      <c r="E146" s="7">
        <v>0</v>
      </c>
      <c r="F146" s="7">
        <v>-6</v>
      </c>
      <c r="G146" s="7">
        <v>0</v>
      </c>
      <c r="H146" s="7">
        <v>0</v>
      </c>
      <c r="I146" s="7">
        <v>0</v>
      </c>
      <c r="J146" s="7">
        <v>0</v>
      </c>
      <c r="K146" s="7">
        <v>14</v>
      </c>
      <c r="L146" s="7">
        <v>0</v>
      </c>
      <c r="M146" s="7">
        <v>-5</v>
      </c>
      <c r="N146" s="7">
        <v>0</v>
      </c>
      <c r="O146" s="7">
        <v>0</v>
      </c>
      <c r="P146" s="7">
        <v>0</v>
      </c>
      <c r="Q146" s="7">
        <v>0</v>
      </c>
      <c r="R146" s="7">
        <v>0</v>
      </c>
      <c r="X146" s="12"/>
      <c r="Y146" s="12"/>
      <c r="Z146" s="95"/>
      <c r="AA146" s="95"/>
    </row>
    <row r="147" spans="2:27" x14ac:dyDescent="0.2">
      <c r="B147" s="6" t="s">
        <v>55</v>
      </c>
      <c r="C147" s="7">
        <v>-3</v>
      </c>
      <c r="D147" s="7">
        <v>-5</v>
      </c>
      <c r="E147" s="7">
        <v>-4</v>
      </c>
      <c r="F147" s="7">
        <v>-2</v>
      </c>
      <c r="G147" s="7">
        <v>-3</v>
      </c>
      <c r="H147" s="7">
        <v>-1</v>
      </c>
      <c r="I147" s="7">
        <v>-1</v>
      </c>
      <c r="J147" s="7">
        <v>5</v>
      </c>
      <c r="K147" s="7">
        <v>12</v>
      </c>
      <c r="L147" s="7">
        <v>-1</v>
      </c>
      <c r="M147" s="7">
        <v>3</v>
      </c>
      <c r="N147" s="7">
        <v>-2</v>
      </c>
      <c r="O147" s="7">
        <v>-4</v>
      </c>
      <c r="P147" s="7">
        <v>-5</v>
      </c>
      <c r="Q147" s="7">
        <v>0</v>
      </c>
      <c r="R147" s="7">
        <v>3</v>
      </c>
      <c r="X147" s="12"/>
      <c r="Y147" s="12"/>
      <c r="Z147" s="95"/>
      <c r="AA147" s="95"/>
    </row>
    <row r="148" spans="2:27" x14ac:dyDescent="0.2">
      <c r="B148" s="6" t="s">
        <v>56</v>
      </c>
      <c r="C148" s="7">
        <v>-4</v>
      </c>
      <c r="D148" s="7">
        <v>-3</v>
      </c>
      <c r="E148" s="7">
        <v>4</v>
      </c>
      <c r="F148" s="7">
        <v>0</v>
      </c>
      <c r="G148" s="7">
        <v>3</v>
      </c>
      <c r="H148" s="7">
        <v>0</v>
      </c>
      <c r="I148" s="7">
        <v>8</v>
      </c>
      <c r="J148" s="7">
        <v>-2</v>
      </c>
      <c r="K148" s="7">
        <v>1</v>
      </c>
      <c r="L148" s="7">
        <v>5</v>
      </c>
      <c r="M148" s="7">
        <v>5</v>
      </c>
      <c r="N148" s="7">
        <v>4</v>
      </c>
      <c r="O148" s="7">
        <v>5</v>
      </c>
      <c r="P148" s="7">
        <v>2</v>
      </c>
      <c r="Q148" s="7">
        <v>-1</v>
      </c>
      <c r="R148" s="7">
        <v>8</v>
      </c>
      <c r="X148" s="12"/>
      <c r="Y148" s="12"/>
      <c r="Z148" s="95"/>
      <c r="AA148" s="95"/>
    </row>
    <row r="149" spans="2:27" x14ac:dyDescent="0.2">
      <c r="B149" s="6" t="s">
        <v>57</v>
      </c>
      <c r="C149" s="7">
        <v>6</v>
      </c>
      <c r="D149" s="7">
        <v>4</v>
      </c>
      <c r="E149" s="7">
        <v>0</v>
      </c>
      <c r="F149" s="7">
        <v>0</v>
      </c>
      <c r="G149" s="7">
        <v>0</v>
      </c>
      <c r="H149" s="7">
        <v>10</v>
      </c>
      <c r="I149" s="7">
        <v>0</v>
      </c>
      <c r="J149" s="7">
        <v>7</v>
      </c>
      <c r="K149" s="7">
        <v>11</v>
      </c>
      <c r="L149" s="7">
        <v>9</v>
      </c>
      <c r="M149" s="7">
        <v>0</v>
      </c>
      <c r="N149" s="7">
        <v>0</v>
      </c>
      <c r="O149" s="7">
        <v>4</v>
      </c>
      <c r="P149" s="7">
        <v>5</v>
      </c>
      <c r="Q149" s="7">
        <v>8</v>
      </c>
      <c r="R149" s="7">
        <v>9</v>
      </c>
      <c r="X149" s="12"/>
      <c r="Y149" s="12"/>
      <c r="Z149" s="95"/>
      <c r="AA149" s="95"/>
    </row>
    <row r="150" spans="2:27" x14ac:dyDescent="0.2">
      <c r="B150" s="6" t="s">
        <v>58</v>
      </c>
      <c r="C150" s="7">
        <v>3</v>
      </c>
      <c r="D150" s="7">
        <v>6</v>
      </c>
      <c r="E150" s="7">
        <v>7</v>
      </c>
      <c r="F150" s="7">
        <v>1</v>
      </c>
      <c r="G150" s="7">
        <v>4</v>
      </c>
      <c r="H150" s="7">
        <v>7</v>
      </c>
      <c r="I150" s="7">
        <v>0</v>
      </c>
      <c r="J150" s="7">
        <v>4</v>
      </c>
      <c r="K150" s="7">
        <v>7</v>
      </c>
      <c r="L150" s="7">
        <v>2</v>
      </c>
      <c r="M150" s="7">
        <v>-4</v>
      </c>
      <c r="N150" s="7">
        <v>-1</v>
      </c>
      <c r="O150" s="7">
        <v>0</v>
      </c>
      <c r="P150" s="7">
        <v>4</v>
      </c>
      <c r="Q150" s="7">
        <v>-3</v>
      </c>
      <c r="R150" s="7">
        <v>0</v>
      </c>
      <c r="X150" s="12"/>
      <c r="Y150" s="12"/>
      <c r="Z150" s="95"/>
      <c r="AA150" s="95"/>
    </row>
    <row r="151" spans="2:27" x14ac:dyDescent="0.2">
      <c r="B151" s="6" t="s">
        <v>59</v>
      </c>
      <c r="C151" s="7">
        <v>0</v>
      </c>
      <c r="D151" s="7">
        <v>0</v>
      </c>
      <c r="E151" s="7">
        <v>0</v>
      </c>
      <c r="F151" s="7">
        <v>0</v>
      </c>
      <c r="G151" s="7">
        <v>0</v>
      </c>
      <c r="H151" s="7">
        <v>0</v>
      </c>
      <c r="I151" s="7">
        <v>0</v>
      </c>
      <c r="J151" s="7">
        <v>-3</v>
      </c>
      <c r="K151" s="7">
        <v>10</v>
      </c>
      <c r="L151" s="7">
        <v>0</v>
      </c>
      <c r="M151" s="7">
        <v>2</v>
      </c>
      <c r="N151" s="7">
        <v>9</v>
      </c>
      <c r="O151" s="7">
        <v>-7</v>
      </c>
      <c r="P151" s="7">
        <v>8</v>
      </c>
      <c r="Q151" s="7">
        <v>-4</v>
      </c>
      <c r="R151" s="7">
        <v>-5</v>
      </c>
      <c r="X151" s="12"/>
      <c r="Y151" s="12"/>
      <c r="Z151" s="95"/>
      <c r="AA151" s="95"/>
    </row>
    <row r="152" spans="2:27" x14ac:dyDescent="0.2">
      <c r="B152" s="6" t="s">
        <v>60</v>
      </c>
      <c r="C152" s="7">
        <v>4</v>
      </c>
      <c r="D152" s="7">
        <v>-2</v>
      </c>
      <c r="E152" s="7">
        <v>6</v>
      </c>
      <c r="F152" s="7">
        <v>6</v>
      </c>
      <c r="G152" s="7">
        <v>0</v>
      </c>
      <c r="H152" s="7">
        <v>8</v>
      </c>
      <c r="I152" s="7">
        <v>4</v>
      </c>
      <c r="J152" s="7">
        <v>0</v>
      </c>
      <c r="K152" s="7">
        <v>9</v>
      </c>
      <c r="L152" s="7">
        <v>8</v>
      </c>
      <c r="M152" s="7">
        <v>-2</v>
      </c>
      <c r="N152" s="7">
        <v>5</v>
      </c>
      <c r="O152" s="7">
        <v>6</v>
      </c>
      <c r="P152" s="7">
        <v>3</v>
      </c>
      <c r="Q152" s="7">
        <v>3</v>
      </c>
      <c r="R152" s="7">
        <v>7</v>
      </c>
      <c r="X152" s="12"/>
      <c r="Y152" s="12"/>
      <c r="Z152" s="95"/>
      <c r="AA152" s="95"/>
    </row>
    <row r="153" spans="2:27" x14ac:dyDescent="0.2">
      <c r="B153" s="6" t="s">
        <v>61</v>
      </c>
      <c r="C153" s="7">
        <v>-2</v>
      </c>
      <c r="D153" s="7">
        <v>0</v>
      </c>
      <c r="E153" s="7">
        <v>-1</v>
      </c>
      <c r="F153" s="7">
        <v>3</v>
      </c>
      <c r="G153" s="7">
        <v>0</v>
      </c>
      <c r="H153" s="7">
        <v>3</v>
      </c>
      <c r="I153" s="7">
        <v>9</v>
      </c>
      <c r="J153" s="7">
        <v>6</v>
      </c>
      <c r="K153" s="7">
        <v>0</v>
      </c>
      <c r="L153" s="7">
        <v>6</v>
      </c>
      <c r="M153" s="7">
        <v>1</v>
      </c>
      <c r="N153" s="7">
        <v>0</v>
      </c>
      <c r="O153" s="7">
        <v>-1</v>
      </c>
      <c r="P153" s="7">
        <v>9</v>
      </c>
      <c r="Q153" s="7">
        <v>6</v>
      </c>
      <c r="R153" s="7">
        <v>1</v>
      </c>
      <c r="X153" s="12"/>
      <c r="Y153" s="12"/>
      <c r="Z153" s="95"/>
      <c r="AA153" s="95"/>
    </row>
    <row r="154" spans="2:27" x14ac:dyDescent="0.2">
      <c r="B154" s="6" t="s">
        <v>62</v>
      </c>
      <c r="C154" s="7">
        <v>2</v>
      </c>
      <c r="D154" s="7">
        <v>-1</v>
      </c>
      <c r="E154" s="7">
        <v>2</v>
      </c>
      <c r="F154" s="7">
        <v>7</v>
      </c>
      <c r="G154" s="7">
        <v>-1</v>
      </c>
      <c r="H154" s="7">
        <v>5</v>
      </c>
      <c r="I154" s="7">
        <v>7</v>
      </c>
      <c r="J154" s="7">
        <v>1</v>
      </c>
      <c r="K154" s="7">
        <v>2</v>
      </c>
      <c r="L154" s="7">
        <v>4</v>
      </c>
      <c r="M154" s="7">
        <v>-1</v>
      </c>
      <c r="N154" s="7">
        <v>2</v>
      </c>
      <c r="O154" s="7">
        <v>-5</v>
      </c>
      <c r="P154" s="7">
        <v>-1</v>
      </c>
      <c r="Q154" s="7">
        <v>4</v>
      </c>
      <c r="R154" s="7">
        <v>-3</v>
      </c>
      <c r="X154" s="12"/>
      <c r="Y154" s="12"/>
      <c r="Z154" s="95"/>
      <c r="AA154" s="95"/>
    </row>
    <row r="155" spans="2:27" x14ac:dyDescent="0.2">
      <c r="B155" s="6" t="s">
        <v>63</v>
      </c>
      <c r="C155" s="7">
        <v>0</v>
      </c>
      <c r="D155" s="7">
        <v>2</v>
      </c>
      <c r="E155" s="7">
        <v>3</v>
      </c>
      <c r="F155" s="7">
        <v>4</v>
      </c>
      <c r="G155" s="7">
        <v>2</v>
      </c>
      <c r="H155" s="7">
        <v>4</v>
      </c>
      <c r="I155" s="7">
        <v>1</v>
      </c>
      <c r="J155" s="7">
        <v>0</v>
      </c>
      <c r="K155" s="7">
        <v>3</v>
      </c>
      <c r="L155" s="7">
        <v>3</v>
      </c>
      <c r="M155" s="7">
        <v>4</v>
      </c>
      <c r="N155" s="7">
        <v>6</v>
      </c>
      <c r="O155" s="7">
        <v>1</v>
      </c>
      <c r="P155" s="7">
        <v>1</v>
      </c>
      <c r="Q155" s="7">
        <v>5</v>
      </c>
      <c r="R155" s="7">
        <v>4</v>
      </c>
      <c r="X155" s="12"/>
      <c r="Y155" s="12"/>
      <c r="Z155" s="95"/>
      <c r="AA155" s="95"/>
    </row>
    <row r="156" spans="2:27" x14ac:dyDescent="0.2">
      <c r="B156" s="6" t="s">
        <v>64</v>
      </c>
      <c r="C156" s="7">
        <v>1</v>
      </c>
      <c r="D156" s="7">
        <v>1</v>
      </c>
      <c r="E156" s="7">
        <v>5</v>
      </c>
      <c r="F156" s="7">
        <v>5</v>
      </c>
      <c r="G156" s="7">
        <v>-2</v>
      </c>
      <c r="H156" s="7">
        <v>1</v>
      </c>
      <c r="I156" s="7">
        <v>2</v>
      </c>
      <c r="J156" s="7">
        <v>3</v>
      </c>
      <c r="K156" s="7">
        <v>5</v>
      </c>
      <c r="L156" s="7">
        <v>1</v>
      </c>
      <c r="M156" s="7">
        <v>7</v>
      </c>
      <c r="N156" s="7">
        <v>8</v>
      </c>
      <c r="O156" s="7">
        <v>2</v>
      </c>
      <c r="P156" s="7">
        <v>6</v>
      </c>
      <c r="Q156" s="7">
        <v>1</v>
      </c>
      <c r="R156" s="7">
        <v>6</v>
      </c>
      <c r="X156" s="12"/>
      <c r="Y156" s="12"/>
      <c r="Z156" s="95"/>
      <c r="AA156" s="95"/>
    </row>
    <row r="157" spans="2:27" x14ac:dyDescent="0.2">
      <c r="B157" s="6" t="s">
        <v>65</v>
      </c>
      <c r="C157" s="7">
        <v>-5</v>
      </c>
      <c r="D157" s="7">
        <v>-4</v>
      </c>
      <c r="E157" s="7">
        <v>1</v>
      </c>
      <c r="F157" s="7">
        <v>2</v>
      </c>
      <c r="G157" s="7">
        <v>0</v>
      </c>
      <c r="H157" s="7">
        <v>2</v>
      </c>
      <c r="I157" s="7">
        <v>6</v>
      </c>
      <c r="J157" s="7">
        <v>-1</v>
      </c>
      <c r="K157" s="7">
        <v>6</v>
      </c>
      <c r="L157" s="7">
        <v>0</v>
      </c>
      <c r="M157" s="7">
        <v>9</v>
      </c>
      <c r="N157" s="7">
        <v>3</v>
      </c>
      <c r="O157" s="7">
        <v>-3</v>
      </c>
      <c r="P157" s="7">
        <v>-3</v>
      </c>
      <c r="Q157" s="7">
        <v>-2</v>
      </c>
      <c r="R157" s="7">
        <v>-1</v>
      </c>
      <c r="X157" s="12"/>
      <c r="Y157" s="12"/>
      <c r="Z157" s="95"/>
      <c r="AA157" s="95"/>
    </row>
    <row r="158" spans="2:27" x14ac:dyDescent="0.2">
      <c r="B158" s="6" t="s">
        <v>66</v>
      </c>
      <c r="C158" s="7">
        <v>0</v>
      </c>
      <c r="D158" s="7">
        <v>0</v>
      </c>
      <c r="E158" s="7">
        <v>0</v>
      </c>
      <c r="F158" s="7">
        <v>0</v>
      </c>
      <c r="G158" s="7">
        <v>0</v>
      </c>
      <c r="H158" s="7">
        <v>11</v>
      </c>
      <c r="I158" s="7">
        <v>0</v>
      </c>
      <c r="J158" s="7">
        <v>0</v>
      </c>
      <c r="K158" s="7">
        <v>0</v>
      </c>
      <c r="L158" s="7">
        <v>0</v>
      </c>
      <c r="M158" s="7">
        <v>0</v>
      </c>
      <c r="N158" s="7">
        <v>10</v>
      </c>
      <c r="O158" s="7">
        <v>0</v>
      </c>
      <c r="P158" s="7">
        <v>0</v>
      </c>
      <c r="Q158" s="7">
        <v>0</v>
      </c>
      <c r="R158" s="7">
        <v>0</v>
      </c>
      <c r="X158" s="12"/>
      <c r="Y158" s="12"/>
      <c r="Z158" s="95"/>
      <c r="AA158" s="95"/>
    </row>
    <row r="159" spans="2:27" x14ac:dyDescent="0.2">
      <c r="B159" s="6" t="s">
        <v>67</v>
      </c>
      <c r="C159" s="7">
        <v>7</v>
      </c>
      <c r="D159" s="7">
        <v>5</v>
      </c>
      <c r="E159" s="7">
        <v>-3</v>
      </c>
      <c r="F159" s="7">
        <v>8</v>
      </c>
      <c r="G159" s="7">
        <v>0</v>
      </c>
      <c r="H159" s="7">
        <v>6</v>
      </c>
      <c r="I159" s="7">
        <v>5</v>
      </c>
      <c r="J159" s="7">
        <v>0</v>
      </c>
      <c r="K159" s="7">
        <v>8</v>
      </c>
      <c r="L159" s="7">
        <v>10</v>
      </c>
      <c r="M159" s="7">
        <v>6</v>
      </c>
      <c r="N159" s="7">
        <v>1</v>
      </c>
      <c r="O159" s="7">
        <v>-6</v>
      </c>
      <c r="P159" s="7">
        <v>0</v>
      </c>
      <c r="Q159" s="7">
        <v>0</v>
      </c>
      <c r="R159" s="7">
        <v>-4</v>
      </c>
      <c r="X159" s="12"/>
      <c r="Y159" s="12"/>
      <c r="Z159" s="95"/>
      <c r="AA159" s="95"/>
    </row>
    <row r="160" spans="2:27" x14ac:dyDescent="0.2">
      <c r="B160" s="6" t="s">
        <v>68</v>
      </c>
      <c r="C160" s="7">
        <v>5</v>
      </c>
      <c r="D160" s="7">
        <v>3</v>
      </c>
      <c r="E160" s="7">
        <v>8</v>
      </c>
      <c r="F160" s="7">
        <v>-1</v>
      </c>
      <c r="G160" s="7">
        <v>1</v>
      </c>
      <c r="H160" s="7">
        <v>9</v>
      </c>
      <c r="I160" s="7">
        <v>3</v>
      </c>
      <c r="J160" s="7">
        <v>2</v>
      </c>
      <c r="K160" s="7">
        <v>4</v>
      </c>
      <c r="L160" s="7">
        <v>7</v>
      </c>
      <c r="M160" s="7">
        <v>0</v>
      </c>
      <c r="N160" s="7">
        <v>7</v>
      </c>
      <c r="O160" s="7">
        <v>3</v>
      </c>
      <c r="P160" s="7">
        <v>7</v>
      </c>
      <c r="Q160" s="7">
        <v>2</v>
      </c>
      <c r="R160" s="7">
        <v>2</v>
      </c>
      <c r="X160" s="12"/>
      <c r="Y160" s="12"/>
      <c r="Z160" s="95"/>
      <c r="AA160" s="95"/>
    </row>
    <row r="161" spans="2:42" x14ac:dyDescent="0.2">
      <c r="B161" s="8" t="s">
        <v>69</v>
      </c>
      <c r="C161" s="7">
        <v>0</v>
      </c>
      <c r="D161" s="7">
        <v>0</v>
      </c>
      <c r="E161" s="7">
        <v>0</v>
      </c>
      <c r="F161" s="7">
        <v>-5</v>
      </c>
      <c r="G161" s="7">
        <v>0</v>
      </c>
      <c r="H161" s="7">
        <v>0</v>
      </c>
      <c r="I161" s="7">
        <v>0</v>
      </c>
      <c r="J161" s="7">
        <v>0</v>
      </c>
      <c r="K161" s="7">
        <v>0</v>
      </c>
      <c r="L161" s="7">
        <v>0</v>
      </c>
      <c r="M161" s="7">
        <v>0</v>
      </c>
      <c r="N161" s="7">
        <v>0</v>
      </c>
      <c r="O161" s="7">
        <v>0</v>
      </c>
      <c r="P161" s="7">
        <v>0</v>
      </c>
      <c r="Q161" s="7">
        <v>0</v>
      </c>
      <c r="R161" s="7">
        <v>0</v>
      </c>
      <c r="X161" s="12"/>
      <c r="Y161" s="12"/>
      <c r="Z161" s="95"/>
      <c r="AA161" s="95"/>
    </row>
    <row r="162" spans="2:42" x14ac:dyDescent="0.2">
      <c r="X162" s="95"/>
      <c r="Y162" s="95"/>
      <c r="Z162" s="95"/>
      <c r="AA162" s="95"/>
    </row>
    <row r="163" spans="2:42" x14ac:dyDescent="0.2">
      <c r="X163" s="95"/>
      <c r="Y163" s="95"/>
      <c r="Z163" s="95"/>
      <c r="AA163" s="95"/>
    </row>
    <row r="164" spans="2:42" x14ac:dyDescent="0.2">
      <c r="B164" s="115" t="s">
        <v>12</v>
      </c>
      <c r="C164" s="112">
        <v>43101</v>
      </c>
      <c r="D164" s="112">
        <v>43132</v>
      </c>
      <c r="E164" s="112">
        <v>43160</v>
      </c>
      <c r="F164" s="112">
        <v>43191</v>
      </c>
      <c r="G164" s="112">
        <v>43221</v>
      </c>
      <c r="H164" s="112">
        <v>43252</v>
      </c>
      <c r="I164" s="112">
        <v>43282</v>
      </c>
      <c r="J164" s="112">
        <v>43313</v>
      </c>
      <c r="K164" s="112">
        <v>43344</v>
      </c>
      <c r="L164" s="112">
        <v>43374</v>
      </c>
      <c r="M164" s="112">
        <v>43405</v>
      </c>
      <c r="N164" s="112">
        <v>43435</v>
      </c>
      <c r="O164" s="112">
        <v>43466</v>
      </c>
      <c r="P164" s="112">
        <v>43497</v>
      </c>
      <c r="Q164" s="112">
        <v>43525</v>
      </c>
      <c r="R164" s="112">
        <v>43556</v>
      </c>
      <c r="X164" s="114"/>
      <c r="Y164" s="114"/>
      <c r="Z164" s="95"/>
      <c r="AA164" s="95"/>
    </row>
    <row r="165" spans="2:42" x14ac:dyDescent="0.2">
      <c r="B165" s="116"/>
      <c r="C165" s="113"/>
      <c r="D165" s="113"/>
      <c r="E165" s="113"/>
      <c r="F165" s="113"/>
      <c r="G165" s="113"/>
      <c r="H165" s="113"/>
      <c r="I165" s="113"/>
      <c r="J165" s="113"/>
      <c r="K165" s="113"/>
      <c r="L165" s="113"/>
      <c r="M165" s="113"/>
      <c r="N165" s="113"/>
      <c r="O165" s="113"/>
      <c r="P165" s="113"/>
      <c r="Q165" s="113"/>
      <c r="R165" s="113"/>
      <c r="X165" s="114"/>
      <c r="Y165" s="114"/>
      <c r="Z165" s="95"/>
      <c r="AA165" s="95"/>
    </row>
    <row r="166" spans="2:42" x14ac:dyDescent="0.2">
      <c r="B166" s="4"/>
      <c r="C166" s="5"/>
      <c r="D166" s="5"/>
      <c r="E166" s="5"/>
      <c r="F166" s="5"/>
      <c r="G166" s="5"/>
      <c r="H166" s="5"/>
      <c r="I166" s="5"/>
      <c r="J166" s="5"/>
      <c r="K166" s="5"/>
      <c r="L166" s="5"/>
      <c r="M166" s="5"/>
      <c r="N166" s="5"/>
      <c r="O166" s="5"/>
      <c r="P166" s="5"/>
      <c r="Q166" s="5"/>
      <c r="R166" s="5"/>
      <c r="X166" s="96"/>
      <c r="Y166" s="96"/>
      <c r="Z166" s="95"/>
      <c r="AA166" s="95"/>
      <c r="AC166" s="13"/>
      <c r="AD166" s="13"/>
      <c r="AE166" s="13"/>
      <c r="AF166" s="13"/>
      <c r="AG166" s="13"/>
      <c r="AH166" s="13"/>
      <c r="AI166" s="13"/>
      <c r="AJ166" s="13"/>
      <c r="AK166" s="13"/>
      <c r="AL166" s="13"/>
      <c r="AM166" s="13"/>
      <c r="AN166" s="13"/>
      <c r="AO166" s="13"/>
      <c r="AP166" s="13"/>
    </row>
    <row r="167" spans="2:42" x14ac:dyDescent="0.2">
      <c r="B167" s="6" t="s">
        <v>52</v>
      </c>
      <c r="C167" s="7">
        <v>0</v>
      </c>
      <c r="D167" s="7">
        <v>3</v>
      </c>
      <c r="E167" s="7">
        <v>6</v>
      </c>
      <c r="F167" s="7">
        <v>0</v>
      </c>
      <c r="G167" s="7">
        <v>0</v>
      </c>
      <c r="H167" s="7">
        <v>5</v>
      </c>
      <c r="I167" s="7">
        <v>6</v>
      </c>
      <c r="J167" s="7">
        <v>6</v>
      </c>
      <c r="K167" s="7">
        <v>6</v>
      </c>
      <c r="L167" s="7">
        <v>7</v>
      </c>
      <c r="M167" s="7">
        <v>6</v>
      </c>
      <c r="N167" s="7">
        <v>10</v>
      </c>
      <c r="O167" s="7">
        <v>0</v>
      </c>
      <c r="P167" s="7">
        <v>2</v>
      </c>
      <c r="Q167" s="7">
        <v>0</v>
      </c>
      <c r="R167" s="7">
        <v>0</v>
      </c>
      <c r="X167" s="12"/>
      <c r="Y167" s="12"/>
      <c r="Z167" s="95"/>
      <c r="AA167" s="95"/>
    </row>
    <row r="168" spans="2:42" x14ac:dyDescent="0.2">
      <c r="B168" s="6" t="s">
        <v>53</v>
      </c>
      <c r="C168" s="7">
        <v>0</v>
      </c>
      <c r="D168" s="7">
        <v>8</v>
      </c>
      <c r="E168" s="7">
        <v>7</v>
      </c>
      <c r="F168" s="7">
        <v>0</v>
      </c>
      <c r="G168" s="7">
        <v>0</v>
      </c>
      <c r="H168" s="7">
        <v>9</v>
      </c>
      <c r="I168" s="7">
        <v>7</v>
      </c>
      <c r="J168" s="7">
        <v>0</v>
      </c>
      <c r="K168" s="7">
        <v>10</v>
      </c>
      <c r="L168" s="7">
        <v>0</v>
      </c>
      <c r="M168" s="7">
        <v>9</v>
      </c>
      <c r="N168" s="7">
        <v>5</v>
      </c>
      <c r="O168" s="7">
        <v>0</v>
      </c>
      <c r="P168" s="7">
        <v>0</v>
      </c>
      <c r="Q168" s="7">
        <v>7</v>
      </c>
      <c r="R168" s="7">
        <v>4</v>
      </c>
      <c r="X168" s="12"/>
      <c r="Y168" s="12"/>
      <c r="Z168" s="95"/>
      <c r="AA168" s="95"/>
    </row>
    <row r="169" spans="2:42" x14ac:dyDescent="0.2">
      <c r="B169" s="6" t="s">
        <v>54</v>
      </c>
      <c r="C169" s="7">
        <v>0</v>
      </c>
      <c r="D169" s="7">
        <v>0</v>
      </c>
      <c r="E169" s="7">
        <v>0</v>
      </c>
      <c r="F169" s="7">
        <v>0</v>
      </c>
      <c r="G169" s="7">
        <v>0</v>
      </c>
      <c r="H169" s="7">
        <v>10</v>
      </c>
      <c r="I169" s="7">
        <v>0</v>
      </c>
      <c r="J169" s="7">
        <v>12</v>
      </c>
      <c r="K169" s="7">
        <v>0</v>
      </c>
      <c r="L169" s="7">
        <v>0</v>
      </c>
      <c r="M169" s="7">
        <v>0</v>
      </c>
      <c r="N169" s="7">
        <v>9</v>
      </c>
      <c r="O169" s="7">
        <v>0</v>
      </c>
      <c r="P169" s="7">
        <v>14</v>
      </c>
      <c r="Q169" s="7">
        <v>12</v>
      </c>
      <c r="R169" s="7">
        <v>0</v>
      </c>
      <c r="X169" s="12"/>
      <c r="Y169" s="12"/>
      <c r="Z169" s="95"/>
      <c r="AA169" s="95"/>
    </row>
    <row r="170" spans="2:42" x14ac:dyDescent="0.2">
      <c r="B170" s="6" t="s">
        <v>55</v>
      </c>
      <c r="C170" s="7">
        <v>10</v>
      </c>
      <c r="D170" s="7">
        <v>5</v>
      </c>
      <c r="E170" s="7">
        <v>3</v>
      </c>
      <c r="F170" s="7">
        <v>0</v>
      </c>
      <c r="G170" s="7">
        <v>8</v>
      </c>
      <c r="H170" s="7">
        <v>3</v>
      </c>
      <c r="I170" s="7">
        <v>10</v>
      </c>
      <c r="J170" s="7">
        <v>0</v>
      </c>
      <c r="K170" s="7">
        <v>-1</v>
      </c>
      <c r="L170" s="7">
        <v>1</v>
      </c>
      <c r="M170" s="7">
        <v>33</v>
      </c>
      <c r="N170" s="7">
        <v>2</v>
      </c>
      <c r="O170" s="7">
        <v>0</v>
      </c>
      <c r="P170" s="7">
        <v>10</v>
      </c>
      <c r="Q170" s="7">
        <v>11</v>
      </c>
      <c r="R170" s="7">
        <v>13</v>
      </c>
      <c r="X170" s="12"/>
      <c r="Y170" s="12"/>
      <c r="Z170" s="95"/>
      <c r="AA170" s="95"/>
    </row>
    <row r="171" spans="2:42" x14ac:dyDescent="0.2">
      <c r="B171" s="6" t="s">
        <v>56</v>
      </c>
      <c r="C171" s="7">
        <v>7</v>
      </c>
      <c r="D171" s="7">
        <v>1</v>
      </c>
      <c r="E171" s="7">
        <v>1</v>
      </c>
      <c r="F171" s="7">
        <v>4</v>
      </c>
      <c r="G171" s="7">
        <v>4</v>
      </c>
      <c r="H171" s="7">
        <v>0</v>
      </c>
      <c r="I171" s="7">
        <v>3</v>
      </c>
      <c r="J171" s="7">
        <v>3</v>
      </c>
      <c r="K171" s="7">
        <v>2</v>
      </c>
      <c r="L171" s="7">
        <v>5</v>
      </c>
      <c r="M171" s="7">
        <v>1</v>
      </c>
      <c r="N171" s="7">
        <v>3</v>
      </c>
      <c r="O171" s="7">
        <v>1</v>
      </c>
      <c r="P171" s="7">
        <v>5</v>
      </c>
      <c r="Q171" s="7">
        <v>6</v>
      </c>
      <c r="R171" s="7">
        <v>3</v>
      </c>
      <c r="X171" s="12"/>
      <c r="Y171" s="12"/>
      <c r="Z171" s="95"/>
      <c r="AA171" s="95"/>
    </row>
    <row r="172" spans="2:42" x14ac:dyDescent="0.2">
      <c r="B172" s="6" t="s">
        <v>57</v>
      </c>
      <c r="C172" s="7">
        <v>9</v>
      </c>
      <c r="D172" s="7">
        <v>9</v>
      </c>
      <c r="E172" s="7">
        <v>4</v>
      </c>
      <c r="F172" s="7">
        <v>5</v>
      </c>
      <c r="G172" s="7">
        <v>1</v>
      </c>
      <c r="H172" s="7">
        <v>4</v>
      </c>
      <c r="I172" s="7">
        <v>0</v>
      </c>
      <c r="J172" s="7">
        <v>2</v>
      </c>
      <c r="K172" s="7">
        <v>0</v>
      </c>
      <c r="L172" s="7">
        <v>-1</v>
      </c>
      <c r="M172" s="7">
        <v>-1</v>
      </c>
      <c r="N172" s="7">
        <v>14</v>
      </c>
      <c r="O172" s="7">
        <v>7</v>
      </c>
      <c r="P172" s="7">
        <v>6</v>
      </c>
      <c r="Q172" s="7">
        <v>0</v>
      </c>
      <c r="R172" s="7">
        <v>0</v>
      </c>
      <c r="X172" s="12"/>
      <c r="Y172" s="12"/>
      <c r="Z172" s="95"/>
      <c r="AA172" s="95"/>
    </row>
    <row r="173" spans="2:42" x14ac:dyDescent="0.2">
      <c r="B173" s="6" t="s">
        <v>58</v>
      </c>
      <c r="C173" s="7">
        <v>4</v>
      </c>
      <c r="D173" s="7">
        <v>10</v>
      </c>
      <c r="E173" s="7">
        <v>5</v>
      </c>
      <c r="F173" s="7">
        <v>7</v>
      </c>
      <c r="G173" s="7">
        <v>2</v>
      </c>
      <c r="H173" s="7">
        <v>1</v>
      </c>
      <c r="I173" s="7">
        <v>1</v>
      </c>
      <c r="J173" s="7">
        <v>1</v>
      </c>
      <c r="K173" s="7">
        <v>4</v>
      </c>
      <c r="L173" s="7">
        <v>2</v>
      </c>
      <c r="M173" s="7">
        <v>5</v>
      </c>
      <c r="N173" s="7">
        <v>8</v>
      </c>
      <c r="O173" s="7">
        <v>0</v>
      </c>
      <c r="P173" s="7">
        <v>1</v>
      </c>
      <c r="Q173" s="7">
        <v>4</v>
      </c>
      <c r="R173" s="7">
        <v>5</v>
      </c>
      <c r="X173" s="12"/>
      <c r="Y173" s="12"/>
      <c r="Z173" s="95"/>
      <c r="AA173" s="95"/>
    </row>
    <row r="174" spans="2:42" x14ac:dyDescent="0.2">
      <c r="B174" s="6" t="s">
        <v>59</v>
      </c>
      <c r="C174" s="7">
        <v>0</v>
      </c>
      <c r="D174" s="7">
        <v>7</v>
      </c>
      <c r="E174" s="7">
        <v>11</v>
      </c>
      <c r="F174" s="7">
        <v>0</v>
      </c>
      <c r="G174" s="7">
        <v>3</v>
      </c>
      <c r="H174" s="7">
        <v>0</v>
      </c>
      <c r="I174" s="7">
        <v>0</v>
      </c>
      <c r="J174" s="7">
        <v>4</v>
      </c>
      <c r="K174" s="7">
        <v>0</v>
      </c>
      <c r="L174" s="7">
        <v>3</v>
      </c>
      <c r="M174" s="7">
        <v>10</v>
      </c>
      <c r="N174" s="7">
        <v>6</v>
      </c>
      <c r="O174" s="7">
        <v>6</v>
      </c>
      <c r="P174" s="7">
        <v>13</v>
      </c>
      <c r="Q174" s="7">
        <v>-2</v>
      </c>
      <c r="R174" s="7">
        <v>0</v>
      </c>
      <c r="X174" s="12"/>
      <c r="Y174" s="12"/>
      <c r="Z174" s="95"/>
      <c r="AA174" s="95"/>
    </row>
    <row r="175" spans="2:42" x14ac:dyDescent="0.2">
      <c r="B175" s="6" t="s">
        <v>60</v>
      </c>
      <c r="C175" s="7">
        <v>5</v>
      </c>
      <c r="D175" s="7">
        <v>11</v>
      </c>
      <c r="E175" s="7">
        <v>2</v>
      </c>
      <c r="F175" s="7">
        <v>2</v>
      </c>
      <c r="G175" s="7">
        <v>11</v>
      </c>
      <c r="H175" s="7">
        <v>6</v>
      </c>
      <c r="I175" s="7">
        <v>4</v>
      </c>
      <c r="J175" s="7">
        <v>7</v>
      </c>
      <c r="K175" s="7">
        <v>1</v>
      </c>
      <c r="L175" s="7">
        <v>11</v>
      </c>
      <c r="M175" s="7">
        <v>13</v>
      </c>
      <c r="N175" s="7">
        <v>18</v>
      </c>
      <c r="O175" s="7">
        <v>10</v>
      </c>
      <c r="P175" s="7">
        <v>11</v>
      </c>
      <c r="Q175" s="7">
        <v>2</v>
      </c>
      <c r="R175" s="7">
        <v>6</v>
      </c>
      <c r="X175" s="12"/>
      <c r="Y175" s="12"/>
      <c r="Z175" s="95"/>
      <c r="AA175" s="95"/>
    </row>
    <row r="176" spans="2:42" x14ac:dyDescent="0.2">
      <c r="B176" s="6" t="s">
        <v>61</v>
      </c>
      <c r="C176" s="7">
        <v>6</v>
      </c>
      <c r="D176" s="7">
        <v>12</v>
      </c>
      <c r="E176" s="7">
        <v>14</v>
      </c>
      <c r="F176" s="7">
        <v>11</v>
      </c>
      <c r="G176" s="7">
        <v>14</v>
      </c>
      <c r="H176" s="7">
        <v>13</v>
      </c>
      <c r="I176" s="7">
        <v>13</v>
      </c>
      <c r="J176" s="7">
        <v>15</v>
      </c>
      <c r="K176" s="7">
        <v>12</v>
      </c>
      <c r="L176" s="7">
        <v>13</v>
      </c>
      <c r="M176" s="7">
        <v>12</v>
      </c>
      <c r="N176" s="7">
        <v>4</v>
      </c>
      <c r="O176" s="7">
        <v>3</v>
      </c>
      <c r="P176" s="7">
        <v>-2</v>
      </c>
      <c r="Q176" s="7">
        <v>-1</v>
      </c>
      <c r="R176" s="7">
        <v>7</v>
      </c>
      <c r="X176" s="12"/>
      <c r="Y176" s="12"/>
      <c r="Z176" s="95"/>
      <c r="AA176" s="95"/>
    </row>
    <row r="177" spans="2:42" x14ac:dyDescent="0.2">
      <c r="B177" s="6" t="s">
        <v>62</v>
      </c>
      <c r="C177" s="7">
        <v>12</v>
      </c>
      <c r="D177" s="7">
        <v>14</v>
      </c>
      <c r="E177" s="7">
        <v>15</v>
      </c>
      <c r="F177" s="7">
        <v>12</v>
      </c>
      <c r="G177" s="7">
        <v>10</v>
      </c>
      <c r="H177" s="7">
        <v>12</v>
      </c>
      <c r="I177" s="7">
        <v>11</v>
      </c>
      <c r="J177" s="7">
        <v>11</v>
      </c>
      <c r="K177" s="7">
        <v>8</v>
      </c>
      <c r="L177" s="7">
        <v>9</v>
      </c>
      <c r="M177" s="7">
        <v>14</v>
      </c>
      <c r="N177" s="7">
        <v>13</v>
      </c>
      <c r="O177" s="7">
        <v>5</v>
      </c>
      <c r="P177" s="7">
        <v>7</v>
      </c>
      <c r="Q177" s="7">
        <v>10</v>
      </c>
      <c r="R177" s="7">
        <v>9</v>
      </c>
      <c r="X177" s="12"/>
      <c r="Y177" s="12"/>
      <c r="Z177" s="95"/>
      <c r="AA177" s="95"/>
    </row>
    <row r="178" spans="2:42" x14ac:dyDescent="0.2">
      <c r="B178" s="6" t="s">
        <v>63</v>
      </c>
      <c r="C178" s="7">
        <v>1</v>
      </c>
      <c r="D178" s="7">
        <v>4</v>
      </c>
      <c r="E178" s="7">
        <v>10</v>
      </c>
      <c r="F178" s="7">
        <v>6</v>
      </c>
      <c r="G178" s="7">
        <v>9</v>
      </c>
      <c r="H178" s="7">
        <v>8</v>
      </c>
      <c r="I178" s="7">
        <v>8</v>
      </c>
      <c r="J178" s="7">
        <v>13</v>
      </c>
      <c r="K178" s="7">
        <v>9</v>
      </c>
      <c r="L178" s="7">
        <v>10</v>
      </c>
      <c r="M178" s="7">
        <v>8</v>
      </c>
      <c r="N178" s="7">
        <v>11</v>
      </c>
      <c r="O178" s="7">
        <v>4</v>
      </c>
      <c r="P178" s="7">
        <v>3</v>
      </c>
      <c r="Q178" s="7">
        <v>8</v>
      </c>
      <c r="R178" s="7">
        <v>10</v>
      </c>
      <c r="X178" s="12"/>
      <c r="Y178" s="12"/>
      <c r="Z178" s="95"/>
      <c r="AA178" s="95"/>
    </row>
    <row r="179" spans="2:42" x14ac:dyDescent="0.2">
      <c r="B179" s="6" t="s">
        <v>64</v>
      </c>
      <c r="C179" s="7">
        <v>2</v>
      </c>
      <c r="D179" s="7">
        <v>6</v>
      </c>
      <c r="E179" s="7">
        <v>8</v>
      </c>
      <c r="F179" s="7">
        <v>3</v>
      </c>
      <c r="G179" s="7">
        <v>5</v>
      </c>
      <c r="H179" s="7">
        <v>2</v>
      </c>
      <c r="I179" s="7">
        <v>2</v>
      </c>
      <c r="J179" s="7">
        <v>5</v>
      </c>
      <c r="K179" s="7">
        <v>7</v>
      </c>
      <c r="L179" s="7">
        <v>8</v>
      </c>
      <c r="M179" s="7">
        <v>2</v>
      </c>
      <c r="N179" s="7">
        <v>1</v>
      </c>
      <c r="O179" s="7">
        <v>0</v>
      </c>
      <c r="P179" s="7">
        <v>8</v>
      </c>
      <c r="Q179" s="7">
        <v>1</v>
      </c>
      <c r="R179" s="7">
        <v>1</v>
      </c>
      <c r="X179" s="12"/>
      <c r="Y179" s="12"/>
      <c r="Z179" s="95"/>
      <c r="AA179" s="95"/>
    </row>
    <row r="180" spans="2:42" x14ac:dyDescent="0.2">
      <c r="B180" s="6" t="s">
        <v>65</v>
      </c>
      <c r="C180" s="7">
        <v>3</v>
      </c>
      <c r="D180" s="7">
        <v>2</v>
      </c>
      <c r="E180" s="7">
        <v>9</v>
      </c>
      <c r="F180" s="7">
        <v>1</v>
      </c>
      <c r="G180" s="7">
        <v>6</v>
      </c>
      <c r="H180" s="7">
        <v>7</v>
      </c>
      <c r="I180" s="7">
        <v>9</v>
      </c>
      <c r="J180" s="7">
        <v>10</v>
      </c>
      <c r="K180" s="7">
        <v>3</v>
      </c>
      <c r="L180" s="7">
        <v>12</v>
      </c>
      <c r="M180" s="7">
        <v>4</v>
      </c>
      <c r="N180" s="7">
        <v>16</v>
      </c>
      <c r="O180" s="7">
        <v>9</v>
      </c>
      <c r="P180" s="7">
        <v>4</v>
      </c>
      <c r="Q180" s="7">
        <v>5</v>
      </c>
      <c r="R180" s="7">
        <v>11</v>
      </c>
      <c r="X180" s="12"/>
      <c r="Y180" s="12"/>
      <c r="Z180" s="95"/>
      <c r="AA180" s="95"/>
    </row>
    <row r="181" spans="2:42" x14ac:dyDescent="0.2">
      <c r="B181" s="6" t="s">
        <v>66</v>
      </c>
      <c r="C181" s="7">
        <v>0</v>
      </c>
      <c r="D181" s="7">
        <v>0</v>
      </c>
      <c r="E181" s="7">
        <v>0</v>
      </c>
      <c r="F181" s="7">
        <v>0</v>
      </c>
      <c r="G181" s="7">
        <v>0</v>
      </c>
      <c r="H181" s="7">
        <v>0</v>
      </c>
      <c r="I181" s="7">
        <v>0</v>
      </c>
      <c r="J181" s="7">
        <v>9</v>
      </c>
      <c r="K181" s="7">
        <v>0</v>
      </c>
      <c r="L181" s="7">
        <v>0</v>
      </c>
      <c r="M181" s="7">
        <v>0</v>
      </c>
      <c r="N181" s="7">
        <v>7</v>
      </c>
      <c r="O181" s="7">
        <v>0</v>
      </c>
      <c r="P181" s="7">
        <v>9</v>
      </c>
      <c r="Q181" s="7">
        <v>0</v>
      </c>
      <c r="R181" s="7">
        <v>8</v>
      </c>
      <c r="X181" s="12"/>
      <c r="Y181" s="12"/>
      <c r="Z181" s="95"/>
      <c r="AA181" s="95"/>
    </row>
    <row r="182" spans="2:42" x14ac:dyDescent="0.2">
      <c r="B182" s="6" t="s">
        <v>67</v>
      </c>
      <c r="C182" s="7">
        <v>11</v>
      </c>
      <c r="D182" s="7">
        <v>-1</v>
      </c>
      <c r="E182" s="7">
        <v>12</v>
      </c>
      <c r="F182" s="7">
        <v>8</v>
      </c>
      <c r="G182" s="7">
        <v>7</v>
      </c>
      <c r="H182" s="7">
        <v>11</v>
      </c>
      <c r="I182" s="7">
        <v>5</v>
      </c>
      <c r="J182" s="7">
        <v>14</v>
      </c>
      <c r="K182" s="7">
        <v>11</v>
      </c>
      <c r="L182" s="7">
        <v>6</v>
      </c>
      <c r="M182" s="7">
        <v>7</v>
      </c>
      <c r="N182" s="7">
        <v>17</v>
      </c>
      <c r="O182" s="7">
        <v>2</v>
      </c>
      <c r="P182" s="7">
        <v>-1</v>
      </c>
      <c r="Q182" s="7">
        <v>3</v>
      </c>
      <c r="R182" s="7">
        <v>2</v>
      </c>
      <c r="X182" s="12"/>
      <c r="Y182" s="12"/>
      <c r="Z182" s="95"/>
      <c r="AA182" s="95"/>
    </row>
    <row r="183" spans="2:42" x14ac:dyDescent="0.2">
      <c r="B183" s="6" t="s">
        <v>68</v>
      </c>
      <c r="C183" s="7">
        <v>8</v>
      </c>
      <c r="D183" s="7">
        <v>13</v>
      </c>
      <c r="E183" s="7">
        <v>13</v>
      </c>
      <c r="F183" s="7">
        <v>9</v>
      </c>
      <c r="G183" s="7">
        <v>13</v>
      </c>
      <c r="H183" s="7">
        <v>14</v>
      </c>
      <c r="I183" s="7">
        <v>12</v>
      </c>
      <c r="J183" s="7">
        <v>8</v>
      </c>
      <c r="K183" s="7">
        <v>5</v>
      </c>
      <c r="L183" s="7">
        <v>4</v>
      </c>
      <c r="M183" s="7">
        <v>11</v>
      </c>
      <c r="N183" s="7">
        <v>12</v>
      </c>
      <c r="O183" s="7">
        <v>8</v>
      </c>
      <c r="P183" s="7">
        <v>12</v>
      </c>
      <c r="Q183" s="7">
        <v>9</v>
      </c>
      <c r="R183" s="7">
        <v>12</v>
      </c>
      <c r="X183" s="12"/>
      <c r="Y183" s="12"/>
      <c r="Z183" s="95"/>
      <c r="AA183" s="95"/>
    </row>
    <row r="184" spans="2:42" x14ac:dyDescent="0.2">
      <c r="B184" s="8" t="s">
        <v>69</v>
      </c>
      <c r="C184" s="7">
        <v>13</v>
      </c>
      <c r="D184" s="7">
        <v>15</v>
      </c>
      <c r="E184" s="7">
        <v>16</v>
      </c>
      <c r="F184" s="7">
        <v>10</v>
      </c>
      <c r="G184" s="7">
        <v>12</v>
      </c>
      <c r="H184" s="7">
        <v>15</v>
      </c>
      <c r="I184" s="7">
        <v>-1</v>
      </c>
      <c r="J184" s="7">
        <v>-1</v>
      </c>
      <c r="K184" s="7">
        <v>-2</v>
      </c>
      <c r="L184" s="7">
        <v>0</v>
      </c>
      <c r="M184" s="7">
        <v>0</v>
      </c>
      <c r="N184" s="7">
        <v>15</v>
      </c>
      <c r="O184" s="7">
        <v>0</v>
      </c>
      <c r="P184" s="7">
        <v>0</v>
      </c>
      <c r="Q184" s="7">
        <v>-3</v>
      </c>
      <c r="R184" s="7">
        <v>-1</v>
      </c>
      <c r="X184" s="12"/>
      <c r="Y184" s="12"/>
      <c r="Z184" s="95"/>
      <c r="AA184" s="95"/>
    </row>
    <row r="185" spans="2:42" s="13" customFormat="1" x14ac:dyDescent="0.2">
      <c r="B185" s="11"/>
      <c r="C185" s="12"/>
      <c r="D185" s="12"/>
      <c r="E185" s="12"/>
      <c r="F185" s="12"/>
      <c r="G185" s="12"/>
      <c r="H185" s="12"/>
      <c r="I185" s="12"/>
      <c r="J185" s="12"/>
      <c r="K185" s="12"/>
      <c r="L185" s="12"/>
      <c r="M185" s="12"/>
      <c r="N185" s="12"/>
      <c r="O185" s="12"/>
      <c r="P185" s="12"/>
      <c r="Q185" s="12"/>
      <c r="R185" s="12"/>
      <c r="X185" s="12"/>
      <c r="Y185" s="12"/>
      <c r="Z185" s="95"/>
      <c r="AA185" s="95"/>
      <c r="AB185" s="70"/>
      <c r="AC185" s="1"/>
      <c r="AD185" s="1"/>
      <c r="AE185" s="1"/>
      <c r="AF185" s="1"/>
      <c r="AG185" s="1"/>
      <c r="AH185" s="1"/>
      <c r="AI185" s="1"/>
      <c r="AJ185" s="1"/>
      <c r="AK185" s="1"/>
      <c r="AL185" s="1"/>
      <c r="AM185" s="1"/>
      <c r="AN185" s="1"/>
      <c r="AO185" s="1"/>
      <c r="AP185" s="1"/>
    </row>
    <row r="186" spans="2:42" x14ac:dyDescent="0.2">
      <c r="X186" s="95"/>
      <c r="Y186" s="95"/>
      <c r="Z186" s="95"/>
      <c r="AA186" s="95"/>
    </row>
    <row r="187" spans="2:42" x14ac:dyDescent="0.2">
      <c r="B187" s="115" t="s">
        <v>41</v>
      </c>
      <c r="C187" s="112">
        <v>43101</v>
      </c>
      <c r="D187" s="112">
        <v>43132</v>
      </c>
      <c r="E187" s="112">
        <v>43160</v>
      </c>
      <c r="F187" s="112">
        <v>43191</v>
      </c>
      <c r="G187" s="112">
        <v>43221</v>
      </c>
      <c r="H187" s="112">
        <v>43252</v>
      </c>
      <c r="I187" s="112">
        <v>43282</v>
      </c>
      <c r="J187" s="112">
        <v>43313</v>
      </c>
      <c r="K187" s="112">
        <v>43344</v>
      </c>
      <c r="L187" s="112">
        <v>43374</v>
      </c>
      <c r="M187" s="112">
        <v>43405</v>
      </c>
      <c r="N187" s="112">
        <v>43435</v>
      </c>
      <c r="O187" s="112">
        <v>43466</v>
      </c>
      <c r="P187" s="112">
        <v>43497</v>
      </c>
      <c r="Q187" s="112">
        <v>43525</v>
      </c>
      <c r="R187" s="112">
        <v>43556</v>
      </c>
      <c r="X187" s="114"/>
      <c r="Y187" s="114"/>
      <c r="Z187" s="95"/>
      <c r="AA187" s="95"/>
    </row>
    <row r="188" spans="2:42" x14ac:dyDescent="0.2">
      <c r="B188" s="116"/>
      <c r="C188" s="113"/>
      <c r="D188" s="113"/>
      <c r="E188" s="113"/>
      <c r="F188" s="113"/>
      <c r="G188" s="113"/>
      <c r="H188" s="113"/>
      <c r="I188" s="113"/>
      <c r="J188" s="113"/>
      <c r="K188" s="113"/>
      <c r="L188" s="113"/>
      <c r="M188" s="113"/>
      <c r="N188" s="113"/>
      <c r="O188" s="113"/>
      <c r="P188" s="113"/>
      <c r="Q188" s="113"/>
      <c r="R188" s="113"/>
      <c r="X188" s="114"/>
      <c r="Y188" s="114"/>
      <c r="Z188" s="95"/>
      <c r="AA188" s="95"/>
    </row>
    <row r="189" spans="2:42" x14ac:dyDescent="0.2">
      <c r="B189" s="4"/>
      <c r="C189" s="5"/>
      <c r="D189" s="5"/>
      <c r="E189" s="5"/>
      <c r="F189" s="5"/>
      <c r="G189" s="5"/>
      <c r="H189" s="5"/>
      <c r="I189" s="5"/>
      <c r="J189" s="5"/>
      <c r="K189" s="5"/>
      <c r="L189" s="5"/>
      <c r="M189" s="5"/>
      <c r="N189" s="5"/>
      <c r="O189" s="5"/>
      <c r="P189" s="5"/>
      <c r="Q189" s="5"/>
      <c r="R189" s="5"/>
      <c r="X189" s="96"/>
      <c r="Y189" s="96"/>
      <c r="Z189" s="95"/>
      <c r="AA189" s="95"/>
      <c r="AC189" s="13"/>
      <c r="AD189" s="13"/>
      <c r="AE189" s="13"/>
      <c r="AF189" s="13"/>
      <c r="AG189" s="13"/>
      <c r="AH189" s="13"/>
      <c r="AI189" s="13"/>
      <c r="AJ189" s="13"/>
      <c r="AK189" s="13"/>
      <c r="AL189" s="13"/>
      <c r="AM189" s="13"/>
      <c r="AN189" s="13"/>
      <c r="AO189" s="13"/>
      <c r="AP189" s="13"/>
    </row>
    <row r="190" spans="2:42" x14ac:dyDescent="0.2">
      <c r="B190" s="6" t="s">
        <v>52</v>
      </c>
      <c r="C190" s="7">
        <v>8</v>
      </c>
      <c r="D190" s="7">
        <v>-1</v>
      </c>
      <c r="E190" s="7">
        <v>8</v>
      </c>
      <c r="F190" s="7">
        <v>7</v>
      </c>
      <c r="G190" s="7">
        <v>11</v>
      </c>
      <c r="H190" s="7">
        <v>5</v>
      </c>
      <c r="I190" s="7">
        <v>7</v>
      </c>
      <c r="J190" s="7">
        <v>7</v>
      </c>
      <c r="K190" s="7">
        <v>5</v>
      </c>
      <c r="L190" s="7">
        <v>2</v>
      </c>
      <c r="M190" s="7">
        <v>-1</v>
      </c>
      <c r="N190" s="7">
        <v>0</v>
      </c>
      <c r="O190" s="7">
        <v>4</v>
      </c>
      <c r="P190" s="7">
        <v>-5</v>
      </c>
      <c r="Q190" s="7">
        <v>0</v>
      </c>
      <c r="R190" s="7">
        <v>-3</v>
      </c>
      <c r="X190" s="12"/>
      <c r="Y190" s="12"/>
      <c r="Z190" s="95"/>
      <c r="AA190" s="95"/>
    </row>
    <row r="191" spans="2:42" x14ac:dyDescent="0.2">
      <c r="B191" s="6" t="s">
        <v>53</v>
      </c>
      <c r="C191" s="7">
        <v>0</v>
      </c>
      <c r="D191" s="7">
        <v>0</v>
      </c>
      <c r="E191" s="7">
        <v>0</v>
      </c>
      <c r="F191" s="7">
        <v>-4</v>
      </c>
      <c r="G191" s="7">
        <v>0</v>
      </c>
      <c r="H191" s="7">
        <v>0</v>
      </c>
      <c r="I191" s="7">
        <v>0</v>
      </c>
      <c r="J191" s="7">
        <v>0</v>
      </c>
      <c r="K191" s="7">
        <v>0</v>
      </c>
      <c r="L191" s="7">
        <v>0</v>
      </c>
      <c r="M191" s="7">
        <v>0</v>
      </c>
      <c r="N191" s="7">
        <v>0</v>
      </c>
      <c r="O191" s="7">
        <v>0</v>
      </c>
      <c r="P191" s="7">
        <v>0</v>
      </c>
      <c r="Q191" s="7">
        <v>0</v>
      </c>
      <c r="R191" s="7">
        <v>0</v>
      </c>
      <c r="X191" s="12"/>
      <c r="Y191" s="12"/>
      <c r="Z191" s="95"/>
      <c r="AA191" s="95"/>
    </row>
    <row r="192" spans="2:42" x14ac:dyDescent="0.2">
      <c r="B192" s="6" t="s">
        <v>54</v>
      </c>
      <c r="C192" s="7">
        <v>0</v>
      </c>
      <c r="D192" s="7">
        <v>0</v>
      </c>
      <c r="E192" s="7">
        <v>0</v>
      </c>
      <c r="F192" s="7">
        <v>-3</v>
      </c>
      <c r="G192" s="7">
        <v>0</v>
      </c>
      <c r="H192" s="7">
        <v>0</v>
      </c>
      <c r="I192" s="7">
        <v>0</v>
      </c>
      <c r="J192" s="7">
        <v>0</v>
      </c>
      <c r="K192" s="7">
        <v>0</v>
      </c>
      <c r="L192" s="7">
        <v>0</v>
      </c>
      <c r="M192" s="7">
        <v>0</v>
      </c>
      <c r="N192" s="7">
        <v>0</v>
      </c>
      <c r="O192" s="7">
        <v>0</v>
      </c>
      <c r="P192" s="7">
        <v>0</v>
      </c>
      <c r="Q192" s="7">
        <v>0</v>
      </c>
      <c r="R192" s="7">
        <v>0</v>
      </c>
      <c r="X192" s="12"/>
      <c r="Y192" s="12"/>
      <c r="Z192" s="95"/>
      <c r="AA192" s="95"/>
    </row>
    <row r="193" spans="2:42" x14ac:dyDescent="0.2">
      <c r="B193" s="6" t="s">
        <v>55</v>
      </c>
      <c r="C193" s="7">
        <v>6</v>
      </c>
      <c r="D193" s="7">
        <v>0</v>
      </c>
      <c r="E193" s="7">
        <v>-1</v>
      </c>
      <c r="F193" s="7">
        <v>4</v>
      </c>
      <c r="G193" s="7">
        <v>-1</v>
      </c>
      <c r="H193" s="7">
        <v>7</v>
      </c>
      <c r="I193" s="7">
        <v>-1</v>
      </c>
      <c r="J193" s="7">
        <v>4</v>
      </c>
      <c r="K193" s="7">
        <v>8</v>
      </c>
      <c r="L193" s="7">
        <v>5</v>
      </c>
      <c r="M193" s="7">
        <v>2</v>
      </c>
      <c r="N193" s="7">
        <v>5</v>
      </c>
      <c r="O193" s="7">
        <v>-1</v>
      </c>
      <c r="P193" s="7">
        <v>5</v>
      </c>
      <c r="Q193" s="7">
        <v>-2</v>
      </c>
      <c r="R193" s="7">
        <v>-4</v>
      </c>
      <c r="X193" s="12"/>
      <c r="Y193" s="12"/>
      <c r="Z193" s="95"/>
      <c r="AA193" s="95"/>
    </row>
    <row r="194" spans="2:42" x14ac:dyDescent="0.2">
      <c r="B194" s="6" t="s">
        <v>56</v>
      </c>
      <c r="C194" s="7">
        <v>0</v>
      </c>
      <c r="D194" s="7">
        <v>0</v>
      </c>
      <c r="E194" s="7">
        <v>0</v>
      </c>
      <c r="F194" s="7">
        <v>0</v>
      </c>
      <c r="G194" s="7">
        <v>0</v>
      </c>
      <c r="H194" s="7">
        <v>0</v>
      </c>
      <c r="I194" s="7">
        <v>3</v>
      </c>
      <c r="J194" s="7">
        <v>-1</v>
      </c>
      <c r="K194" s="7">
        <v>0</v>
      </c>
      <c r="L194" s="7">
        <v>-1</v>
      </c>
      <c r="M194" s="7">
        <v>0</v>
      </c>
      <c r="N194" s="7">
        <v>1</v>
      </c>
      <c r="O194" s="7">
        <v>0</v>
      </c>
      <c r="P194" s="7">
        <v>0</v>
      </c>
      <c r="Q194" s="7">
        <v>0</v>
      </c>
      <c r="R194" s="7">
        <v>3</v>
      </c>
      <c r="X194" s="12"/>
      <c r="Y194" s="12"/>
      <c r="Z194" s="95"/>
      <c r="AA194" s="95"/>
    </row>
    <row r="195" spans="2:42" x14ac:dyDescent="0.2">
      <c r="B195" s="6" t="s">
        <v>57</v>
      </c>
      <c r="C195" s="7">
        <v>1</v>
      </c>
      <c r="D195" s="7">
        <v>4</v>
      </c>
      <c r="E195" s="7">
        <v>4</v>
      </c>
      <c r="F195" s="7">
        <v>0</v>
      </c>
      <c r="G195" s="7">
        <v>7</v>
      </c>
      <c r="H195" s="7">
        <v>4</v>
      </c>
      <c r="I195" s="7">
        <v>10</v>
      </c>
      <c r="J195" s="7">
        <v>3</v>
      </c>
      <c r="K195" s="7">
        <v>6</v>
      </c>
      <c r="L195" s="7">
        <v>8</v>
      </c>
      <c r="M195" s="7">
        <v>5</v>
      </c>
      <c r="N195" s="7">
        <v>7</v>
      </c>
      <c r="O195" s="7">
        <v>8</v>
      </c>
      <c r="P195" s="7">
        <v>3</v>
      </c>
      <c r="Q195" s="7">
        <v>4</v>
      </c>
      <c r="R195" s="7">
        <v>0</v>
      </c>
      <c r="X195" s="12"/>
      <c r="Y195" s="12"/>
      <c r="Z195" s="95"/>
      <c r="AA195" s="95"/>
    </row>
    <row r="196" spans="2:42" x14ac:dyDescent="0.2">
      <c r="B196" s="6" t="s">
        <v>58</v>
      </c>
      <c r="C196" s="7">
        <v>7</v>
      </c>
      <c r="D196" s="7">
        <v>0</v>
      </c>
      <c r="E196" s="7">
        <v>5</v>
      </c>
      <c r="F196" s="7">
        <v>5</v>
      </c>
      <c r="G196" s="7">
        <v>4</v>
      </c>
      <c r="H196" s="7">
        <v>0</v>
      </c>
      <c r="I196" s="7">
        <v>11</v>
      </c>
      <c r="J196" s="7">
        <v>0</v>
      </c>
      <c r="K196" s="7">
        <v>0</v>
      </c>
      <c r="L196" s="7">
        <v>0</v>
      </c>
      <c r="M196" s="7">
        <v>0</v>
      </c>
      <c r="N196" s="7">
        <v>0</v>
      </c>
      <c r="O196" s="7">
        <v>0</v>
      </c>
      <c r="P196" s="7">
        <v>0</v>
      </c>
      <c r="Q196" s="7">
        <v>-1</v>
      </c>
      <c r="R196" s="7">
        <v>4</v>
      </c>
      <c r="X196" s="12"/>
      <c r="Y196" s="12"/>
      <c r="Z196" s="95"/>
      <c r="AA196" s="95"/>
    </row>
    <row r="197" spans="2:42" x14ac:dyDescent="0.2">
      <c r="B197" s="6" t="s">
        <v>59</v>
      </c>
      <c r="C197" s="7">
        <v>5</v>
      </c>
      <c r="D197" s="7">
        <v>7</v>
      </c>
      <c r="E197" s="7">
        <v>6</v>
      </c>
      <c r="F197" s="7">
        <v>6</v>
      </c>
      <c r="G197" s="7">
        <v>8</v>
      </c>
      <c r="H197" s="7">
        <v>6</v>
      </c>
      <c r="I197" s="7">
        <v>5</v>
      </c>
      <c r="J197" s="7">
        <v>8</v>
      </c>
      <c r="K197" s="7">
        <v>7</v>
      </c>
      <c r="L197" s="7">
        <v>9</v>
      </c>
      <c r="M197" s="7">
        <v>6</v>
      </c>
      <c r="N197" s="7">
        <v>0</v>
      </c>
      <c r="O197" s="7">
        <v>6</v>
      </c>
      <c r="P197" s="7">
        <v>6</v>
      </c>
      <c r="Q197" s="7">
        <v>5</v>
      </c>
      <c r="R197" s="7">
        <v>7</v>
      </c>
      <c r="X197" s="12"/>
      <c r="Y197" s="12"/>
      <c r="Z197" s="95"/>
      <c r="AA197" s="95"/>
    </row>
    <row r="198" spans="2:42" x14ac:dyDescent="0.2">
      <c r="B198" s="6" t="s">
        <v>60</v>
      </c>
      <c r="C198" s="7">
        <v>4</v>
      </c>
      <c r="D198" s="7">
        <v>3</v>
      </c>
      <c r="E198" s="7">
        <v>2</v>
      </c>
      <c r="F198" s="7">
        <v>0</v>
      </c>
      <c r="G198" s="7">
        <v>6</v>
      </c>
      <c r="H198" s="7">
        <v>2</v>
      </c>
      <c r="I198" s="7">
        <v>0</v>
      </c>
      <c r="J198" s="7">
        <v>2</v>
      </c>
      <c r="K198" s="7">
        <v>0</v>
      </c>
      <c r="L198" s="7">
        <v>1</v>
      </c>
      <c r="M198" s="7">
        <v>0</v>
      </c>
      <c r="N198" s="7">
        <v>2</v>
      </c>
      <c r="O198" s="7">
        <v>0</v>
      </c>
      <c r="P198" s="7">
        <v>-1</v>
      </c>
      <c r="Q198" s="7">
        <v>0</v>
      </c>
      <c r="R198" s="7">
        <v>0</v>
      </c>
      <c r="X198" s="12"/>
      <c r="Y198" s="12"/>
      <c r="Z198" s="95"/>
      <c r="AA198" s="95"/>
    </row>
    <row r="199" spans="2:42" x14ac:dyDescent="0.2">
      <c r="B199" s="6" t="s">
        <v>61</v>
      </c>
      <c r="C199" s="7">
        <v>9</v>
      </c>
      <c r="D199" s="7">
        <v>9</v>
      </c>
      <c r="E199" s="7">
        <v>9</v>
      </c>
      <c r="F199" s="7">
        <v>8</v>
      </c>
      <c r="G199" s="7">
        <v>10</v>
      </c>
      <c r="H199" s="7">
        <v>9</v>
      </c>
      <c r="I199" s="7">
        <v>6</v>
      </c>
      <c r="J199" s="7">
        <v>9</v>
      </c>
      <c r="K199" s="7">
        <v>4</v>
      </c>
      <c r="L199" s="7">
        <v>6</v>
      </c>
      <c r="M199" s="7">
        <v>0</v>
      </c>
      <c r="N199" s="7">
        <v>0</v>
      </c>
      <c r="O199" s="7">
        <v>-2</v>
      </c>
      <c r="P199" s="7">
        <v>0</v>
      </c>
      <c r="Q199" s="7">
        <v>2</v>
      </c>
      <c r="R199" s="7">
        <v>-2</v>
      </c>
      <c r="X199" s="12"/>
      <c r="Y199" s="12"/>
      <c r="Z199" s="95"/>
      <c r="AA199" s="95"/>
    </row>
    <row r="200" spans="2:42" x14ac:dyDescent="0.2">
      <c r="B200" s="6" t="s">
        <v>62</v>
      </c>
      <c r="C200" s="7">
        <v>0</v>
      </c>
      <c r="D200" s="7">
        <v>2</v>
      </c>
      <c r="E200" s="7">
        <v>0</v>
      </c>
      <c r="F200" s="7">
        <v>2</v>
      </c>
      <c r="G200" s="7">
        <v>3</v>
      </c>
      <c r="H200" s="7">
        <v>3</v>
      </c>
      <c r="I200" s="7">
        <v>2</v>
      </c>
      <c r="J200" s="7">
        <v>5</v>
      </c>
      <c r="K200" s="7">
        <v>3</v>
      </c>
      <c r="L200" s="7">
        <v>4</v>
      </c>
      <c r="M200" s="7">
        <v>1</v>
      </c>
      <c r="N200" s="7">
        <v>0</v>
      </c>
      <c r="O200" s="7">
        <v>2</v>
      </c>
      <c r="P200" s="7">
        <v>2</v>
      </c>
      <c r="Q200" s="7">
        <v>3</v>
      </c>
      <c r="R200" s="7">
        <v>1</v>
      </c>
      <c r="X200" s="12"/>
      <c r="Y200" s="12"/>
      <c r="Z200" s="95"/>
      <c r="AA200" s="95"/>
    </row>
    <row r="201" spans="2:42" x14ac:dyDescent="0.2">
      <c r="B201" s="6" t="s">
        <v>63</v>
      </c>
      <c r="C201" s="7">
        <v>0</v>
      </c>
      <c r="D201" s="7">
        <v>6</v>
      </c>
      <c r="E201" s="7">
        <v>0</v>
      </c>
      <c r="F201" s="7">
        <v>0</v>
      </c>
      <c r="G201" s="7">
        <v>0</v>
      </c>
      <c r="H201" s="7">
        <v>10</v>
      </c>
      <c r="I201" s="7">
        <v>0</v>
      </c>
      <c r="J201" s="7">
        <v>-2</v>
      </c>
      <c r="K201" s="7">
        <v>0</v>
      </c>
      <c r="L201" s="7">
        <v>0</v>
      </c>
      <c r="M201" s="7">
        <v>0</v>
      </c>
      <c r="N201" s="7">
        <v>0</v>
      </c>
      <c r="O201" s="7">
        <v>0</v>
      </c>
      <c r="P201" s="7">
        <v>0</v>
      </c>
      <c r="Q201" s="7">
        <v>0</v>
      </c>
      <c r="R201" s="7">
        <v>0</v>
      </c>
      <c r="X201" s="12"/>
      <c r="Y201" s="12"/>
      <c r="Z201" s="95"/>
      <c r="AA201" s="95"/>
    </row>
    <row r="202" spans="2:42" x14ac:dyDescent="0.2">
      <c r="B202" s="6" t="s">
        <v>64</v>
      </c>
      <c r="C202" s="7">
        <v>3</v>
      </c>
      <c r="D202" s="7">
        <v>1</v>
      </c>
      <c r="E202" s="7">
        <v>3</v>
      </c>
      <c r="F202" s="7">
        <v>1</v>
      </c>
      <c r="G202" s="7">
        <v>1</v>
      </c>
      <c r="H202" s="7">
        <v>1</v>
      </c>
      <c r="I202" s="7">
        <v>4</v>
      </c>
      <c r="J202" s="7">
        <v>1</v>
      </c>
      <c r="K202" s="7">
        <v>1</v>
      </c>
      <c r="L202" s="7">
        <v>3</v>
      </c>
      <c r="M202" s="7">
        <v>4</v>
      </c>
      <c r="N202" s="7">
        <v>4</v>
      </c>
      <c r="O202" s="7">
        <v>3</v>
      </c>
      <c r="P202" s="7">
        <v>1</v>
      </c>
      <c r="Q202" s="7">
        <v>0</v>
      </c>
      <c r="R202" s="7">
        <v>2</v>
      </c>
      <c r="X202" s="12"/>
      <c r="Y202" s="12"/>
      <c r="Z202" s="95"/>
      <c r="AA202" s="95"/>
    </row>
    <row r="203" spans="2:42" x14ac:dyDescent="0.2">
      <c r="B203" s="6" t="s">
        <v>65</v>
      </c>
      <c r="C203" s="7">
        <v>2</v>
      </c>
      <c r="D203" s="7">
        <v>5</v>
      </c>
      <c r="E203" s="7">
        <v>1</v>
      </c>
      <c r="F203" s="7">
        <v>-1</v>
      </c>
      <c r="G203" s="7">
        <v>2</v>
      </c>
      <c r="H203" s="7">
        <v>0</v>
      </c>
      <c r="I203" s="7">
        <v>1</v>
      </c>
      <c r="J203" s="7">
        <v>6</v>
      </c>
      <c r="K203" s="7">
        <v>2</v>
      </c>
      <c r="L203" s="7">
        <v>7</v>
      </c>
      <c r="M203" s="7">
        <v>8</v>
      </c>
      <c r="N203" s="7">
        <v>3</v>
      </c>
      <c r="O203" s="7">
        <v>5</v>
      </c>
      <c r="P203" s="7">
        <v>-2</v>
      </c>
      <c r="Q203" s="7">
        <v>1</v>
      </c>
      <c r="R203" s="7">
        <v>6</v>
      </c>
      <c r="X203" s="12"/>
      <c r="Y203" s="12"/>
      <c r="Z203" s="95"/>
      <c r="AA203" s="95"/>
    </row>
    <row r="204" spans="2:42" x14ac:dyDescent="0.2">
      <c r="B204" s="6" t="s">
        <v>66</v>
      </c>
      <c r="C204" s="7">
        <v>0</v>
      </c>
      <c r="D204" s="7">
        <v>0</v>
      </c>
      <c r="E204" s="7">
        <v>0</v>
      </c>
      <c r="F204" s="7">
        <v>-2</v>
      </c>
      <c r="G204" s="7">
        <v>0</v>
      </c>
      <c r="H204" s="7">
        <v>0</v>
      </c>
      <c r="I204" s="7">
        <v>0</v>
      </c>
      <c r="J204" s="7">
        <v>0</v>
      </c>
      <c r="K204" s="7">
        <v>0</v>
      </c>
      <c r="L204" s="7">
        <v>0</v>
      </c>
      <c r="M204" s="7">
        <v>0</v>
      </c>
      <c r="N204" s="7">
        <v>0</v>
      </c>
      <c r="O204" s="7">
        <v>0</v>
      </c>
      <c r="P204" s="7">
        <v>0</v>
      </c>
      <c r="Q204" s="7">
        <v>0</v>
      </c>
      <c r="R204" s="7">
        <v>0</v>
      </c>
      <c r="X204" s="12"/>
      <c r="Y204" s="12"/>
      <c r="Z204" s="95"/>
      <c r="AA204" s="95"/>
    </row>
    <row r="205" spans="2:42" x14ac:dyDescent="0.2">
      <c r="B205" s="6" t="s">
        <v>67</v>
      </c>
      <c r="C205" s="7">
        <v>0</v>
      </c>
      <c r="D205" s="7">
        <v>8</v>
      </c>
      <c r="E205" s="7">
        <v>0</v>
      </c>
      <c r="F205" s="7">
        <v>0</v>
      </c>
      <c r="G205" s="7">
        <v>0</v>
      </c>
      <c r="H205" s="7">
        <v>-1</v>
      </c>
      <c r="I205" s="7">
        <v>0</v>
      </c>
      <c r="J205" s="7">
        <v>0</v>
      </c>
      <c r="K205" s="7">
        <v>0</v>
      </c>
      <c r="L205" s="7">
        <v>0</v>
      </c>
      <c r="M205" s="7">
        <v>7</v>
      </c>
      <c r="N205" s="7">
        <v>-1</v>
      </c>
      <c r="O205" s="7">
        <v>0</v>
      </c>
      <c r="P205" s="7">
        <v>-3</v>
      </c>
      <c r="Q205" s="7">
        <v>0</v>
      </c>
      <c r="R205" s="7">
        <v>-5</v>
      </c>
      <c r="X205" s="12"/>
      <c r="Y205" s="12"/>
      <c r="Z205" s="95"/>
      <c r="AA205" s="95"/>
    </row>
    <row r="206" spans="2:42" x14ac:dyDescent="0.2">
      <c r="B206" s="6" t="s">
        <v>68</v>
      </c>
      <c r="C206" s="7">
        <v>10</v>
      </c>
      <c r="D206" s="7">
        <v>10</v>
      </c>
      <c r="E206" s="7">
        <v>10</v>
      </c>
      <c r="F206" s="7">
        <v>3</v>
      </c>
      <c r="G206" s="7">
        <v>5</v>
      </c>
      <c r="H206" s="7">
        <v>8</v>
      </c>
      <c r="I206" s="7">
        <v>8</v>
      </c>
      <c r="J206" s="7">
        <v>0</v>
      </c>
      <c r="K206" s="7">
        <v>9</v>
      </c>
      <c r="L206" s="7">
        <v>10</v>
      </c>
      <c r="M206" s="7">
        <v>3</v>
      </c>
      <c r="N206" s="7">
        <v>6</v>
      </c>
      <c r="O206" s="7">
        <v>1</v>
      </c>
      <c r="P206" s="7">
        <v>4</v>
      </c>
      <c r="Q206" s="7">
        <v>0</v>
      </c>
      <c r="R206" s="7">
        <v>5</v>
      </c>
      <c r="X206" s="12"/>
      <c r="Y206" s="12"/>
      <c r="Z206" s="95"/>
      <c r="AA206" s="95"/>
    </row>
    <row r="207" spans="2:42" x14ac:dyDescent="0.2">
      <c r="B207" s="8" t="s">
        <v>69</v>
      </c>
      <c r="C207" s="7">
        <v>0</v>
      </c>
      <c r="D207" s="7">
        <v>0</v>
      </c>
      <c r="E207" s="7">
        <v>7</v>
      </c>
      <c r="F207" s="7">
        <v>9</v>
      </c>
      <c r="G207" s="7">
        <v>9</v>
      </c>
      <c r="H207" s="7">
        <v>0</v>
      </c>
      <c r="I207" s="7">
        <v>9</v>
      </c>
      <c r="J207" s="7">
        <v>10</v>
      </c>
      <c r="K207" s="7">
        <v>0</v>
      </c>
      <c r="L207" s="7">
        <v>0</v>
      </c>
      <c r="M207" s="7">
        <v>0</v>
      </c>
      <c r="N207" s="7">
        <v>0</v>
      </c>
      <c r="O207" s="7">
        <v>7</v>
      </c>
      <c r="P207" s="7">
        <v>-4</v>
      </c>
      <c r="Q207" s="7">
        <v>0</v>
      </c>
      <c r="R207" s="7">
        <v>-1</v>
      </c>
      <c r="X207" s="12"/>
      <c r="Y207" s="12"/>
      <c r="Z207" s="95"/>
      <c r="AA207" s="95"/>
    </row>
    <row r="208" spans="2:42" s="13" customFormat="1" x14ac:dyDescent="0.2">
      <c r="B208" s="11"/>
      <c r="C208" s="12"/>
      <c r="D208" s="12"/>
      <c r="E208" s="12"/>
      <c r="F208" s="12"/>
      <c r="G208" s="12"/>
      <c r="H208" s="12"/>
      <c r="I208" s="12"/>
      <c r="J208" s="12"/>
      <c r="K208" s="12"/>
      <c r="L208" s="12"/>
      <c r="M208" s="12"/>
      <c r="N208" s="12"/>
      <c r="O208" s="12"/>
      <c r="P208" s="12"/>
      <c r="Q208" s="12"/>
      <c r="R208" s="12"/>
      <c r="X208" s="12"/>
      <c r="Y208" s="12"/>
      <c r="Z208" s="95"/>
      <c r="AA208" s="95"/>
      <c r="AB208" s="70"/>
      <c r="AC208" s="1"/>
      <c r="AD208" s="1"/>
      <c r="AE208" s="1"/>
      <c r="AF208" s="1"/>
      <c r="AG208" s="1"/>
      <c r="AH208" s="1"/>
      <c r="AI208" s="1"/>
      <c r="AJ208" s="1"/>
      <c r="AK208" s="1"/>
      <c r="AL208" s="1"/>
      <c r="AM208" s="1"/>
      <c r="AN208" s="1"/>
      <c r="AO208" s="1"/>
      <c r="AP208" s="1"/>
    </row>
    <row r="209" spans="2:27" x14ac:dyDescent="0.2">
      <c r="X209" s="95"/>
      <c r="Y209" s="95"/>
      <c r="Z209" s="95"/>
      <c r="AA209" s="95"/>
    </row>
    <row r="210" spans="2:27" x14ac:dyDescent="0.2">
      <c r="B210" s="115" t="s">
        <v>40</v>
      </c>
      <c r="C210" s="112">
        <v>43101</v>
      </c>
      <c r="D210" s="112">
        <v>43132</v>
      </c>
      <c r="E210" s="112">
        <v>43160</v>
      </c>
      <c r="F210" s="112">
        <v>43191</v>
      </c>
      <c r="G210" s="112">
        <v>43221</v>
      </c>
      <c r="H210" s="112">
        <v>43252</v>
      </c>
      <c r="I210" s="112">
        <v>43282</v>
      </c>
      <c r="J210" s="112">
        <v>43313</v>
      </c>
      <c r="K210" s="112">
        <v>43344</v>
      </c>
      <c r="L210" s="112">
        <v>43374</v>
      </c>
      <c r="M210" s="112">
        <v>43405</v>
      </c>
      <c r="N210" s="112">
        <v>43435</v>
      </c>
      <c r="O210" s="112">
        <v>43466</v>
      </c>
      <c r="P210" s="112">
        <v>43497</v>
      </c>
      <c r="Q210" s="112">
        <v>43525</v>
      </c>
      <c r="R210" s="112">
        <v>43556</v>
      </c>
      <c r="X210" s="114"/>
      <c r="Y210" s="114"/>
      <c r="Z210" s="95"/>
      <c r="AA210" s="95"/>
    </row>
    <row r="211" spans="2:27" x14ac:dyDescent="0.2">
      <c r="B211" s="116"/>
      <c r="C211" s="113"/>
      <c r="D211" s="113"/>
      <c r="E211" s="113"/>
      <c r="F211" s="113"/>
      <c r="G211" s="113"/>
      <c r="H211" s="113"/>
      <c r="I211" s="113"/>
      <c r="J211" s="113"/>
      <c r="K211" s="113"/>
      <c r="L211" s="113"/>
      <c r="M211" s="113"/>
      <c r="N211" s="113"/>
      <c r="O211" s="113"/>
      <c r="P211" s="113"/>
      <c r="Q211" s="113"/>
      <c r="R211" s="113"/>
      <c r="X211" s="114"/>
      <c r="Y211" s="114"/>
      <c r="Z211" s="95"/>
      <c r="AA211" s="95"/>
    </row>
    <row r="212" spans="2:27" x14ac:dyDescent="0.2">
      <c r="B212" s="4"/>
      <c r="C212" s="5"/>
      <c r="D212" s="5"/>
      <c r="E212" s="5"/>
      <c r="F212" s="5"/>
      <c r="G212" s="5"/>
      <c r="H212" s="5"/>
      <c r="I212" s="5"/>
      <c r="J212" s="5"/>
      <c r="K212" s="5"/>
      <c r="L212" s="5"/>
      <c r="M212" s="5"/>
      <c r="N212" s="5"/>
      <c r="O212" s="5"/>
      <c r="P212" s="5"/>
      <c r="Q212" s="5"/>
      <c r="R212" s="5"/>
      <c r="X212" s="96"/>
      <c r="Y212" s="96"/>
      <c r="Z212" s="95"/>
      <c r="AA212" s="95"/>
    </row>
    <row r="213" spans="2:27" x14ac:dyDescent="0.2">
      <c r="B213" s="6" t="s">
        <v>52</v>
      </c>
      <c r="C213" s="7">
        <v>4</v>
      </c>
      <c r="D213" s="7">
        <v>-1</v>
      </c>
      <c r="E213" s="7">
        <v>5</v>
      </c>
      <c r="F213" s="7">
        <v>7</v>
      </c>
      <c r="G213" s="7">
        <v>6</v>
      </c>
      <c r="H213" s="7">
        <v>1</v>
      </c>
      <c r="I213" s="7">
        <v>5</v>
      </c>
      <c r="J213" s="7">
        <v>-1</v>
      </c>
      <c r="K213" s="7">
        <v>-1</v>
      </c>
      <c r="L213" s="7">
        <v>1</v>
      </c>
      <c r="M213" s="7">
        <v>5</v>
      </c>
      <c r="N213" s="7">
        <v>4</v>
      </c>
      <c r="O213" s="7">
        <v>0</v>
      </c>
      <c r="P213" s="7">
        <v>-2</v>
      </c>
      <c r="Q213" s="7">
        <v>1</v>
      </c>
      <c r="R213" s="7">
        <v>-2</v>
      </c>
      <c r="X213" s="12"/>
      <c r="Y213" s="12"/>
      <c r="Z213" s="95"/>
      <c r="AA213" s="95"/>
    </row>
    <row r="214" spans="2:27" x14ac:dyDescent="0.2">
      <c r="B214" s="6" t="s">
        <v>53</v>
      </c>
      <c r="C214" s="7">
        <v>0</v>
      </c>
      <c r="D214" s="7">
        <v>0</v>
      </c>
      <c r="E214" s="7">
        <v>0</v>
      </c>
      <c r="F214" s="7">
        <v>0</v>
      </c>
      <c r="G214" s="7">
        <v>0</v>
      </c>
      <c r="H214" s="7">
        <v>0</v>
      </c>
      <c r="I214" s="7">
        <v>0</v>
      </c>
      <c r="J214" s="7">
        <v>6</v>
      </c>
      <c r="K214" s="7">
        <v>0</v>
      </c>
      <c r="L214" s="7">
        <v>0</v>
      </c>
      <c r="M214" s="7">
        <v>-4</v>
      </c>
      <c r="N214" s="7">
        <v>-3</v>
      </c>
      <c r="O214" s="7">
        <v>0</v>
      </c>
      <c r="P214" s="7">
        <v>0</v>
      </c>
      <c r="Q214" s="7">
        <v>0</v>
      </c>
      <c r="R214" s="7">
        <v>0</v>
      </c>
      <c r="X214" s="12"/>
      <c r="Y214" s="12"/>
      <c r="Z214" s="95"/>
      <c r="AA214" s="95"/>
    </row>
    <row r="215" spans="2:27" x14ac:dyDescent="0.2">
      <c r="B215" s="6" t="s">
        <v>54</v>
      </c>
      <c r="C215" s="7">
        <v>0</v>
      </c>
      <c r="D215" s="7">
        <v>0</v>
      </c>
      <c r="E215" s="7">
        <v>0</v>
      </c>
      <c r="F215" s="7">
        <v>-3</v>
      </c>
      <c r="G215" s="7">
        <v>0</v>
      </c>
      <c r="H215" s="7">
        <v>0</v>
      </c>
      <c r="I215" s="7">
        <v>0</v>
      </c>
      <c r="J215" s="7">
        <v>0</v>
      </c>
      <c r="K215" s="7">
        <v>0</v>
      </c>
      <c r="L215" s="7">
        <v>0</v>
      </c>
      <c r="M215" s="7">
        <v>0</v>
      </c>
      <c r="N215" s="7">
        <v>0</v>
      </c>
      <c r="O215" s="7">
        <v>0</v>
      </c>
      <c r="P215" s="7">
        <v>0</v>
      </c>
      <c r="Q215" s="7">
        <v>0</v>
      </c>
      <c r="R215" s="7">
        <v>0</v>
      </c>
      <c r="X215" s="12"/>
      <c r="Y215" s="12"/>
      <c r="Z215" s="95"/>
      <c r="AA215" s="95"/>
    </row>
    <row r="216" spans="2:27" x14ac:dyDescent="0.2">
      <c r="B216" s="6" t="s">
        <v>55</v>
      </c>
      <c r="C216" s="7">
        <v>0</v>
      </c>
      <c r="D216" s="7">
        <v>8</v>
      </c>
      <c r="E216" s="7">
        <v>-6</v>
      </c>
      <c r="F216" s="7">
        <v>0</v>
      </c>
      <c r="G216" s="7">
        <v>-1</v>
      </c>
      <c r="H216" s="7">
        <v>0</v>
      </c>
      <c r="I216" s="7">
        <v>0</v>
      </c>
      <c r="J216" s="7">
        <v>4</v>
      </c>
      <c r="K216" s="7">
        <v>5</v>
      </c>
      <c r="L216" s="7">
        <v>8</v>
      </c>
      <c r="M216" s="7">
        <v>0</v>
      </c>
      <c r="N216" s="7">
        <v>0</v>
      </c>
      <c r="O216" s="7">
        <v>-3</v>
      </c>
      <c r="P216" s="7">
        <v>0</v>
      </c>
      <c r="Q216" s="7">
        <v>0</v>
      </c>
      <c r="R216" s="7">
        <v>-4</v>
      </c>
      <c r="X216" s="12"/>
      <c r="Y216" s="12"/>
      <c r="Z216" s="95"/>
      <c r="AA216" s="95"/>
    </row>
    <row r="217" spans="2:27" x14ac:dyDescent="0.2">
      <c r="B217" s="6" t="s">
        <v>56</v>
      </c>
      <c r="C217" s="7">
        <v>0</v>
      </c>
      <c r="D217" s="7">
        <v>4</v>
      </c>
      <c r="E217" s="7">
        <v>2</v>
      </c>
      <c r="F217" s="7">
        <v>3</v>
      </c>
      <c r="G217" s="7">
        <v>0</v>
      </c>
      <c r="H217" s="7">
        <v>0</v>
      </c>
      <c r="I217" s="7">
        <v>3</v>
      </c>
      <c r="J217" s="7">
        <v>1</v>
      </c>
      <c r="K217" s="7">
        <v>0</v>
      </c>
      <c r="L217" s="7">
        <v>3</v>
      </c>
      <c r="M217" s="7">
        <v>6</v>
      </c>
      <c r="N217" s="7">
        <v>0</v>
      </c>
      <c r="O217" s="7">
        <v>2</v>
      </c>
      <c r="P217" s="7">
        <v>0</v>
      </c>
      <c r="Q217" s="7">
        <v>-2</v>
      </c>
      <c r="R217" s="7">
        <v>0</v>
      </c>
      <c r="X217" s="12"/>
      <c r="Y217" s="12"/>
      <c r="Z217" s="95"/>
      <c r="AA217" s="95"/>
    </row>
    <row r="218" spans="2:27" x14ac:dyDescent="0.2">
      <c r="B218" s="6" t="s">
        <v>57</v>
      </c>
      <c r="C218" s="7">
        <v>2</v>
      </c>
      <c r="D218" s="7">
        <v>3</v>
      </c>
      <c r="E218" s="7">
        <v>4</v>
      </c>
      <c r="F218" s="7">
        <v>0</v>
      </c>
      <c r="G218" s="7">
        <v>0</v>
      </c>
      <c r="H218" s="7">
        <v>0</v>
      </c>
      <c r="I218" s="7">
        <v>0</v>
      </c>
      <c r="J218" s="7">
        <v>0</v>
      </c>
      <c r="K218" s="7">
        <v>0</v>
      </c>
      <c r="L218" s="7">
        <v>-1</v>
      </c>
      <c r="M218" s="7">
        <v>-1</v>
      </c>
      <c r="N218" s="7">
        <v>3</v>
      </c>
      <c r="O218" s="7">
        <v>4</v>
      </c>
      <c r="P218" s="7">
        <v>4</v>
      </c>
      <c r="Q218" s="7">
        <v>0</v>
      </c>
      <c r="R218" s="7">
        <v>4</v>
      </c>
      <c r="X218" s="12"/>
      <c r="Y218" s="12"/>
      <c r="Z218" s="95"/>
      <c r="AA218" s="95"/>
    </row>
    <row r="219" spans="2:27" x14ac:dyDescent="0.2">
      <c r="B219" s="6" t="s">
        <v>58</v>
      </c>
      <c r="C219" s="7">
        <v>0</v>
      </c>
      <c r="D219" s="7">
        <v>0</v>
      </c>
      <c r="E219" s="7">
        <v>0</v>
      </c>
      <c r="F219" s="7">
        <v>0</v>
      </c>
      <c r="G219" s="7">
        <v>0</v>
      </c>
      <c r="H219" s="7">
        <v>0</v>
      </c>
      <c r="I219" s="7">
        <v>0</v>
      </c>
      <c r="J219" s="7">
        <v>0</v>
      </c>
      <c r="K219" s="7">
        <v>0</v>
      </c>
      <c r="L219" s="7">
        <v>0</v>
      </c>
      <c r="M219" s="7">
        <v>0</v>
      </c>
      <c r="N219" s="7">
        <v>0</v>
      </c>
      <c r="O219" s="7">
        <v>5</v>
      </c>
      <c r="P219" s="7">
        <v>6</v>
      </c>
      <c r="Q219" s="7">
        <v>0</v>
      </c>
      <c r="R219" s="7">
        <v>2</v>
      </c>
      <c r="X219" s="12"/>
      <c r="Y219" s="12"/>
      <c r="Z219" s="95"/>
      <c r="AA219" s="95"/>
    </row>
    <row r="220" spans="2:27" x14ac:dyDescent="0.2">
      <c r="B220" s="6" t="s">
        <v>59</v>
      </c>
      <c r="C220" s="7">
        <v>0</v>
      </c>
      <c r="D220" s="7">
        <v>6</v>
      </c>
      <c r="E220" s="7">
        <v>0</v>
      </c>
      <c r="F220" s="7">
        <v>0</v>
      </c>
      <c r="G220" s="7">
        <v>0</v>
      </c>
      <c r="H220" s="7">
        <v>0</v>
      </c>
      <c r="I220" s="7">
        <v>0</v>
      </c>
      <c r="J220" s="7">
        <v>0</v>
      </c>
      <c r="K220" s="7">
        <v>0</v>
      </c>
      <c r="L220" s="7">
        <v>0</v>
      </c>
      <c r="M220" s="7">
        <v>-3</v>
      </c>
      <c r="N220" s="7">
        <v>0</v>
      </c>
      <c r="O220" s="7">
        <v>8</v>
      </c>
      <c r="P220" s="7">
        <v>7</v>
      </c>
      <c r="Q220" s="7">
        <v>0</v>
      </c>
      <c r="R220" s="7">
        <v>0</v>
      </c>
      <c r="X220" s="12"/>
      <c r="Y220" s="12"/>
      <c r="Z220" s="95"/>
      <c r="AA220" s="95"/>
    </row>
    <row r="221" spans="2:27" x14ac:dyDescent="0.2">
      <c r="B221" s="6" t="s">
        <v>60</v>
      </c>
      <c r="C221" s="7">
        <v>3</v>
      </c>
      <c r="D221" s="7">
        <v>0</v>
      </c>
      <c r="E221" s="7">
        <v>3</v>
      </c>
      <c r="F221" s="7">
        <v>4</v>
      </c>
      <c r="G221" s="7">
        <v>1</v>
      </c>
      <c r="H221" s="7">
        <v>4</v>
      </c>
      <c r="I221" s="7">
        <v>0</v>
      </c>
      <c r="J221" s="7">
        <v>3</v>
      </c>
      <c r="K221" s="7">
        <v>0</v>
      </c>
      <c r="L221" s="7">
        <v>0</v>
      </c>
      <c r="M221" s="7">
        <v>4</v>
      </c>
      <c r="N221" s="7">
        <v>1</v>
      </c>
      <c r="O221" s="7">
        <v>3</v>
      </c>
      <c r="P221" s="7">
        <v>0</v>
      </c>
      <c r="Q221" s="7">
        <v>0</v>
      </c>
      <c r="R221" s="7">
        <v>0</v>
      </c>
      <c r="X221" s="12"/>
      <c r="Y221" s="12"/>
      <c r="Z221" s="95"/>
      <c r="AA221" s="95"/>
    </row>
    <row r="222" spans="2:27" x14ac:dyDescent="0.2">
      <c r="B222" s="6" t="s">
        <v>61</v>
      </c>
      <c r="C222" s="7">
        <v>0</v>
      </c>
      <c r="D222" s="7">
        <v>5</v>
      </c>
      <c r="E222" s="7">
        <v>4</v>
      </c>
      <c r="F222" s="7">
        <v>6</v>
      </c>
      <c r="G222" s="7">
        <v>5</v>
      </c>
      <c r="H222" s="7">
        <v>5</v>
      </c>
      <c r="I222" s="7">
        <v>2</v>
      </c>
      <c r="J222" s="7">
        <v>5</v>
      </c>
      <c r="K222" s="7">
        <v>0</v>
      </c>
      <c r="L222" s="7">
        <v>7</v>
      </c>
      <c r="M222" s="7">
        <v>2</v>
      </c>
      <c r="N222" s="7">
        <v>0</v>
      </c>
      <c r="O222" s="7">
        <v>0</v>
      </c>
      <c r="P222" s="7">
        <v>0</v>
      </c>
      <c r="Q222" s="7">
        <v>3</v>
      </c>
      <c r="R222" s="7">
        <v>0</v>
      </c>
      <c r="X222" s="12"/>
      <c r="Y222" s="12"/>
      <c r="Z222" s="95"/>
      <c r="AA222" s="95"/>
    </row>
    <row r="223" spans="2:27" x14ac:dyDescent="0.2">
      <c r="B223" s="6" t="s">
        <v>62</v>
      </c>
      <c r="C223" s="7">
        <v>-5</v>
      </c>
      <c r="D223" s="7">
        <v>2</v>
      </c>
      <c r="E223" s="7">
        <v>-2</v>
      </c>
      <c r="F223" s="7">
        <v>2</v>
      </c>
      <c r="G223" s="7">
        <v>3</v>
      </c>
      <c r="H223" s="7">
        <v>3</v>
      </c>
      <c r="I223" s="7">
        <v>1</v>
      </c>
      <c r="J223" s="7">
        <v>2</v>
      </c>
      <c r="K223" s="7">
        <v>2</v>
      </c>
      <c r="L223" s="7">
        <v>4</v>
      </c>
      <c r="M223" s="7">
        <v>3</v>
      </c>
      <c r="N223" s="7">
        <v>5</v>
      </c>
      <c r="O223" s="7">
        <v>1</v>
      </c>
      <c r="P223" s="7">
        <v>-1</v>
      </c>
      <c r="Q223" s="7">
        <v>2</v>
      </c>
      <c r="R223" s="7">
        <v>-1</v>
      </c>
      <c r="X223" s="12"/>
      <c r="Y223" s="12"/>
      <c r="Z223" s="95"/>
      <c r="AA223" s="95"/>
    </row>
    <row r="224" spans="2:27" x14ac:dyDescent="0.2">
      <c r="B224" s="6" t="s">
        <v>63</v>
      </c>
      <c r="C224" s="7">
        <v>0</v>
      </c>
      <c r="D224" s="7">
        <v>0</v>
      </c>
      <c r="E224" s="7">
        <v>0</v>
      </c>
      <c r="F224" s="7">
        <v>0</v>
      </c>
      <c r="G224" s="7">
        <v>0</v>
      </c>
      <c r="H224" s="7">
        <v>0</v>
      </c>
      <c r="I224" s="7">
        <v>-3</v>
      </c>
      <c r="J224" s="7">
        <v>0</v>
      </c>
      <c r="K224" s="7">
        <v>0</v>
      </c>
      <c r="L224" s="7">
        <v>0</v>
      </c>
      <c r="M224" s="7">
        <v>0</v>
      </c>
      <c r="N224" s="7">
        <v>0</v>
      </c>
      <c r="O224" s="7">
        <v>0</v>
      </c>
      <c r="P224" s="7">
        <v>0</v>
      </c>
      <c r="Q224" s="7">
        <v>-4</v>
      </c>
      <c r="R224" s="7">
        <v>0</v>
      </c>
      <c r="X224" s="12"/>
      <c r="Y224" s="12"/>
      <c r="Z224" s="95"/>
      <c r="AA224" s="95"/>
    </row>
    <row r="225" spans="2:42" x14ac:dyDescent="0.2">
      <c r="B225" s="6" t="s">
        <v>64</v>
      </c>
      <c r="C225" s="7">
        <v>-1</v>
      </c>
      <c r="D225" s="7">
        <v>0</v>
      </c>
      <c r="E225" s="7">
        <v>-1</v>
      </c>
      <c r="F225" s="7">
        <v>-1</v>
      </c>
      <c r="G225" s="7">
        <v>4</v>
      </c>
      <c r="H225" s="7">
        <v>2</v>
      </c>
      <c r="I225" s="7">
        <v>-2</v>
      </c>
      <c r="J225" s="7">
        <v>0</v>
      </c>
      <c r="K225" s="7">
        <v>1</v>
      </c>
      <c r="L225" s="7">
        <v>2</v>
      </c>
      <c r="M225" s="7">
        <v>1</v>
      </c>
      <c r="N225" s="7">
        <v>2</v>
      </c>
      <c r="O225" s="7">
        <v>0</v>
      </c>
      <c r="P225" s="7">
        <v>2</v>
      </c>
      <c r="Q225" s="7">
        <v>-1</v>
      </c>
      <c r="R225" s="7">
        <v>1</v>
      </c>
      <c r="X225" s="12"/>
      <c r="Y225" s="12"/>
      <c r="Z225" s="95"/>
      <c r="AA225" s="95"/>
    </row>
    <row r="226" spans="2:42" x14ac:dyDescent="0.2">
      <c r="B226" s="6" t="s">
        <v>65</v>
      </c>
      <c r="C226" s="7">
        <v>-2</v>
      </c>
      <c r="D226" s="7">
        <v>-2</v>
      </c>
      <c r="E226" s="7">
        <v>-3</v>
      </c>
      <c r="F226" s="7">
        <v>5</v>
      </c>
      <c r="G226" s="7">
        <v>0</v>
      </c>
      <c r="H226" s="7">
        <v>0</v>
      </c>
      <c r="I226" s="7">
        <v>-4</v>
      </c>
      <c r="J226" s="7">
        <v>0</v>
      </c>
      <c r="K226" s="7">
        <v>0</v>
      </c>
      <c r="L226" s="7">
        <v>5</v>
      </c>
      <c r="M226" s="7">
        <v>7</v>
      </c>
      <c r="N226" s="7">
        <v>-1</v>
      </c>
      <c r="O226" s="7">
        <v>6</v>
      </c>
      <c r="P226" s="7">
        <v>3</v>
      </c>
      <c r="Q226" s="7">
        <v>-3</v>
      </c>
      <c r="R226" s="7">
        <v>3</v>
      </c>
      <c r="X226" s="12"/>
      <c r="Y226" s="12"/>
      <c r="Z226" s="95"/>
      <c r="AA226" s="95"/>
    </row>
    <row r="227" spans="2:42" x14ac:dyDescent="0.2">
      <c r="B227" s="6" t="s">
        <v>66</v>
      </c>
      <c r="C227" s="7">
        <v>0</v>
      </c>
      <c r="D227" s="7">
        <v>0</v>
      </c>
      <c r="E227" s="7">
        <v>0</v>
      </c>
      <c r="F227" s="7">
        <v>-2</v>
      </c>
      <c r="G227" s="7">
        <v>0</v>
      </c>
      <c r="H227" s="7">
        <v>0</v>
      </c>
      <c r="I227" s="7">
        <v>0</v>
      </c>
      <c r="J227" s="7">
        <v>0</v>
      </c>
      <c r="K227" s="7">
        <v>0</v>
      </c>
      <c r="L227" s="7">
        <v>0</v>
      </c>
      <c r="M227" s="7">
        <v>0</v>
      </c>
      <c r="N227" s="7">
        <v>0</v>
      </c>
      <c r="O227" s="7">
        <v>0</v>
      </c>
      <c r="P227" s="7">
        <v>0</v>
      </c>
      <c r="Q227" s="7">
        <v>0</v>
      </c>
      <c r="R227" s="7">
        <v>0</v>
      </c>
      <c r="X227" s="12"/>
      <c r="Y227" s="12"/>
      <c r="Z227" s="95"/>
      <c r="AA227" s="95"/>
    </row>
    <row r="228" spans="2:42" x14ac:dyDescent="0.2">
      <c r="B228" s="6" t="s">
        <v>67</v>
      </c>
      <c r="C228" s="7">
        <v>0</v>
      </c>
      <c r="D228" s="7">
        <v>0</v>
      </c>
      <c r="E228" s="7">
        <v>-5</v>
      </c>
      <c r="F228" s="7">
        <v>8</v>
      </c>
      <c r="G228" s="7">
        <v>0</v>
      </c>
      <c r="H228" s="7">
        <v>-1</v>
      </c>
      <c r="I228" s="7">
        <v>-5</v>
      </c>
      <c r="J228" s="7">
        <v>0</v>
      </c>
      <c r="K228" s="7">
        <v>4</v>
      </c>
      <c r="L228" s="7">
        <v>0</v>
      </c>
      <c r="M228" s="7">
        <v>0</v>
      </c>
      <c r="N228" s="7">
        <v>6</v>
      </c>
      <c r="O228" s="7">
        <v>7</v>
      </c>
      <c r="P228" s="7">
        <v>5</v>
      </c>
      <c r="Q228" s="7">
        <v>0</v>
      </c>
      <c r="R228" s="7">
        <v>0</v>
      </c>
      <c r="X228" s="12"/>
      <c r="Y228" s="12"/>
      <c r="Z228" s="95"/>
      <c r="AA228" s="95"/>
    </row>
    <row r="229" spans="2:42" x14ac:dyDescent="0.2">
      <c r="B229" s="6" t="s">
        <v>68</v>
      </c>
      <c r="C229" s="7">
        <v>5</v>
      </c>
      <c r="D229" s="7">
        <v>1</v>
      </c>
      <c r="E229" s="7">
        <v>1</v>
      </c>
      <c r="F229" s="7">
        <v>1</v>
      </c>
      <c r="G229" s="7">
        <v>2</v>
      </c>
      <c r="H229" s="7">
        <v>6</v>
      </c>
      <c r="I229" s="7">
        <v>4</v>
      </c>
      <c r="J229" s="7">
        <v>0</v>
      </c>
      <c r="K229" s="7">
        <v>3</v>
      </c>
      <c r="L229" s="7">
        <v>6</v>
      </c>
      <c r="M229" s="7">
        <v>-2</v>
      </c>
      <c r="N229" s="7">
        <v>-2</v>
      </c>
      <c r="O229" s="7">
        <v>-2</v>
      </c>
      <c r="P229" s="7">
        <v>1</v>
      </c>
      <c r="Q229" s="7">
        <v>0</v>
      </c>
      <c r="R229" s="7">
        <v>-3</v>
      </c>
      <c r="X229" s="12"/>
      <c r="Y229" s="12"/>
      <c r="Z229" s="95"/>
      <c r="AA229" s="95"/>
    </row>
    <row r="230" spans="2:42" x14ac:dyDescent="0.2">
      <c r="B230" s="8" t="s">
        <v>69</v>
      </c>
      <c r="C230" s="7">
        <v>0</v>
      </c>
      <c r="D230" s="7">
        <v>7</v>
      </c>
      <c r="E230" s="7">
        <v>6</v>
      </c>
      <c r="F230" s="7">
        <v>9</v>
      </c>
      <c r="G230" s="7">
        <v>0</v>
      </c>
      <c r="H230" s="7">
        <v>0</v>
      </c>
      <c r="I230" s="7">
        <v>-1</v>
      </c>
      <c r="J230" s="7">
        <v>0</v>
      </c>
      <c r="K230" s="7">
        <v>-2</v>
      </c>
      <c r="L230" s="7">
        <v>0</v>
      </c>
      <c r="M230" s="7">
        <v>0</v>
      </c>
      <c r="N230" s="7">
        <v>0</v>
      </c>
      <c r="O230" s="7">
        <v>-1</v>
      </c>
      <c r="P230" s="7">
        <v>0</v>
      </c>
      <c r="Q230" s="7">
        <v>0</v>
      </c>
      <c r="R230" s="7">
        <v>5</v>
      </c>
      <c r="X230" s="12"/>
      <c r="Y230" s="12"/>
      <c r="Z230" s="95"/>
      <c r="AA230" s="95"/>
    </row>
    <row r="231" spans="2:42" s="13" customFormat="1" x14ac:dyDescent="0.2">
      <c r="B231" s="11"/>
      <c r="C231" s="12"/>
      <c r="D231" s="12"/>
      <c r="E231" s="12"/>
      <c r="F231" s="12"/>
      <c r="G231" s="12"/>
      <c r="H231" s="12"/>
      <c r="I231" s="12"/>
      <c r="J231" s="12"/>
      <c r="K231" s="12"/>
      <c r="L231" s="12"/>
      <c r="M231" s="12"/>
      <c r="N231" s="12"/>
      <c r="O231" s="12"/>
      <c r="P231" s="12"/>
      <c r="Q231" s="12"/>
      <c r="R231" s="12"/>
      <c r="X231" s="12"/>
      <c r="Y231" s="12"/>
      <c r="Z231" s="95"/>
      <c r="AA231" s="95"/>
      <c r="AB231" s="70"/>
    </row>
    <row r="232" spans="2:42" x14ac:dyDescent="0.2">
      <c r="X232" s="95"/>
      <c r="Y232" s="95"/>
      <c r="Z232" s="95"/>
      <c r="AA232" s="95"/>
    </row>
    <row r="233" spans="2:42" x14ac:dyDescent="0.2">
      <c r="B233" s="115" t="s">
        <v>8</v>
      </c>
      <c r="C233" s="110">
        <v>43101</v>
      </c>
      <c r="D233" s="110">
        <v>43132</v>
      </c>
      <c r="E233" s="110">
        <v>43160</v>
      </c>
      <c r="F233" s="110">
        <v>43191</v>
      </c>
      <c r="G233" s="110">
        <v>43221</v>
      </c>
      <c r="H233" s="110">
        <v>43252</v>
      </c>
      <c r="I233" s="110">
        <v>43282</v>
      </c>
      <c r="J233" s="110">
        <v>43313</v>
      </c>
      <c r="K233" s="110">
        <v>43344</v>
      </c>
      <c r="L233" s="110">
        <v>43374</v>
      </c>
      <c r="M233" s="110">
        <v>43405</v>
      </c>
      <c r="N233" s="110">
        <v>43435</v>
      </c>
      <c r="O233" s="110">
        <v>43466</v>
      </c>
      <c r="P233" s="110">
        <v>43497</v>
      </c>
      <c r="Q233" s="110">
        <v>43525</v>
      </c>
      <c r="R233" s="110">
        <v>43556</v>
      </c>
      <c r="X233" s="114"/>
      <c r="Y233" s="114"/>
      <c r="Z233" s="95"/>
      <c r="AA233" s="95"/>
    </row>
    <row r="234" spans="2:42" x14ac:dyDescent="0.2">
      <c r="B234" s="116"/>
      <c r="C234" s="111"/>
      <c r="D234" s="111"/>
      <c r="E234" s="111"/>
      <c r="F234" s="111"/>
      <c r="G234" s="111"/>
      <c r="H234" s="111"/>
      <c r="I234" s="111"/>
      <c r="J234" s="111"/>
      <c r="K234" s="111"/>
      <c r="L234" s="111"/>
      <c r="M234" s="111"/>
      <c r="N234" s="111"/>
      <c r="O234" s="111"/>
      <c r="P234" s="111"/>
      <c r="Q234" s="111"/>
      <c r="R234" s="111"/>
      <c r="X234" s="114"/>
      <c r="Y234" s="114"/>
      <c r="Z234" s="95"/>
      <c r="AA234" s="95"/>
    </row>
    <row r="235" spans="2:42" x14ac:dyDescent="0.2">
      <c r="B235" s="4"/>
      <c r="C235" s="5"/>
      <c r="D235" s="5"/>
      <c r="E235" s="5"/>
      <c r="F235" s="5"/>
      <c r="G235" s="5"/>
      <c r="H235" s="5"/>
      <c r="I235" s="5"/>
      <c r="J235" s="5"/>
      <c r="K235" s="5"/>
      <c r="L235" s="5"/>
      <c r="M235" s="5"/>
      <c r="N235" s="5"/>
      <c r="O235" s="5"/>
      <c r="P235" s="5"/>
      <c r="Q235" s="5"/>
      <c r="R235" s="5"/>
      <c r="X235" s="96"/>
      <c r="Y235" s="96"/>
      <c r="Z235" s="95"/>
      <c r="AA235" s="95"/>
      <c r="AC235" s="13"/>
      <c r="AD235" s="13"/>
      <c r="AE235" s="13"/>
      <c r="AF235" s="13"/>
      <c r="AG235" s="13"/>
      <c r="AH235" s="13"/>
      <c r="AI235" s="13"/>
      <c r="AJ235" s="13"/>
      <c r="AK235" s="13"/>
      <c r="AL235" s="13"/>
      <c r="AM235" s="13"/>
      <c r="AN235" s="13"/>
      <c r="AO235" s="13"/>
      <c r="AP235" s="13"/>
    </row>
    <row r="236" spans="2:42" x14ac:dyDescent="0.2">
      <c r="B236" s="6" t="s">
        <v>52</v>
      </c>
      <c r="C236" s="7">
        <v>4</v>
      </c>
      <c r="D236" s="7">
        <v>-2</v>
      </c>
      <c r="E236" s="7">
        <v>0</v>
      </c>
      <c r="F236" s="7">
        <v>0</v>
      </c>
      <c r="G236" s="7">
        <v>4</v>
      </c>
      <c r="H236" s="7">
        <v>3</v>
      </c>
      <c r="I236" s="7">
        <v>0</v>
      </c>
      <c r="J236" s="7">
        <v>0</v>
      </c>
      <c r="K236" s="7">
        <v>7</v>
      </c>
      <c r="L236" s="7">
        <v>3</v>
      </c>
      <c r="M236" s="7">
        <v>4</v>
      </c>
      <c r="N236" s="7">
        <v>4</v>
      </c>
      <c r="O236" s="7">
        <v>4</v>
      </c>
      <c r="P236" s="7">
        <v>3</v>
      </c>
      <c r="Q236" s="7">
        <v>0</v>
      </c>
      <c r="R236" s="7">
        <v>2</v>
      </c>
      <c r="X236" s="12"/>
      <c r="Y236" s="12"/>
      <c r="Z236" s="95"/>
      <c r="AA236" s="95"/>
    </row>
    <row r="237" spans="2:42" x14ac:dyDescent="0.2">
      <c r="B237" s="6" t="s">
        <v>53</v>
      </c>
      <c r="C237" s="7">
        <v>9</v>
      </c>
      <c r="D237" s="7">
        <v>7</v>
      </c>
      <c r="E237" s="7">
        <v>7</v>
      </c>
      <c r="F237" s="7">
        <v>5</v>
      </c>
      <c r="G237" s="7">
        <v>11</v>
      </c>
      <c r="H237" s="7">
        <v>4</v>
      </c>
      <c r="I237" s="7">
        <v>4</v>
      </c>
      <c r="J237" s="7">
        <v>4</v>
      </c>
      <c r="K237" s="7">
        <v>10</v>
      </c>
      <c r="L237" s="7">
        <v>9</v>
      </c>
      <c r="M237" s="7">
        <v>8</v>
      </c>
      <c r="N237" s="7">
        <v>7</v>
      </c>
      <c r="O237" s="7">
        <v>7</v>
      </c>
      <c r="P237" s="7">
        <v>8</v>
      </c>
      <c r="Q237" s="7">
        <v>5</v>
      </c>
      <c r="R237" s="7">
        <v>5</v>
      </c>
      <c r="X237" s="12"/>
      <c r="Y237" s="12"/>
      <c r="Z237" s="95"/>
      <c r="AA237" s="95"/>
    </row>
    <row r="238" spans="2:42" x14ac:dyDescent="0.2">
      <c r="B238" s="6" t="s">
        <v>54</v>
      </c>
      <c r="C238" s="7">
        <v>0</v>
      </c>
      <c r="D238" s="7">
        <v>0</v>
      </c>
      <c r="E238" s="7">
        <v>0</v>
      </c>
      <c r="F238" s="7">
        <v>0</v>
      </c>
      <c r="G238" s="7">
        <v>0</v>
      </c>
      <c r="H238" s="7">
        <v>0</v>
      </c>
      <c r="I238" s="7">
        <v>0</v>
      </c>
      <c r="J238" s="7">
        <v>0</v>
      </c>
      <c r="K238" s="7">
        <v>0</v>
      </c>
      <c r="L238" s="7">
        <v>0</v>
      </c>
      <c r="M238" s="7">
        <v>0</v>
      </c>
      <c r="N238" s="7">
        <v>0</v>
      </c>
      <c r="O238" s="7">
        <v>0</v>
      </c>
      <c r="P238" s="7">
        <v>0</v>
      </c>
      <c r="Q238" s="7">
        <v>0</v>
      </c>
      <c r="R238" s="7">
        <v>0</v>
      </c>
      <c r="X238" s="12"/>
      <c r="Y238" s="12"/>
      <c r="Z238" s="95"/>
      <c r="AA238" s="95"/>
    </row>
    <row r="239" spans="2:42" x14ac:dyDescent="0.2">
      <c r="B239" s="6" t="s">
        <v>55</v>
      </c>
      <c r="C239" s="7">
        <v>3</v>
      </c>
      <c r="D239" s="7">
        <v>3</v>
      </c>
      <c r="E239" s="7">
        <v>-1</v>
      </c>
      <c r="F239" s="7">
        <v>3</v>
      </c>
      <c r="G239" s="7">
        <v>0</v>
      </c>
      <c r="H239" s="7">
        <v>0</v>
      </c>
      <c r="I239" s="7">
        <v>-2</v>
      </c>
      <c r="J239" s="7">
        <v>-2</v>
      </c>
      <c r="K239" s="7">
        <v>-1</v>
      </c>
      <c r="L239" s="7">
        <v>-1</v>
      </c>
      <c r="M239" s="7">
        <v>6</v>
      </c>
      <c r="N239" s="7">
        <v>-2</v>
      </c>
      <c r="O239" s="7">
        <v>1</v>
      </c>
      <c r="P239" s="7">
        <v>-3</v>
      </c>
      <c r="Q239" s="7">
        <v>0</v>
      </c>
      <c r="R239" s="7">
        <v>11</v>
      </c>
      <c r="X239" s="12"/>
      <c r="Y239" s="12"/>
      <c r="Z239" s="95"/>
      <c r="AA239" s="95"/>
    </row>
    <row r="240" spans="2:42" x14ac:dyDescent="0.2">
      <c r="B240" s="6" t="s">
        <v>56</v>
      </c>
      <c r="C240" s="7">
        <v>-1</v>
      </c>
      <c r="D240" s="7">
        <v>1</v>
      </c>
      <c r="E240" s="7">
        <v>4</v>
      </c>
      <c r="F240" s="7">
        <v>2</v>
      </c>
      <c r="G240" s="7">
        <v>5</v>
      </c>
      <c r="H240" s="7">
        <v>0</v>
      </c>
      <c r="I240" s="7">
        <v>3</v>
      </c>
      <c r="J240" s="7">
        <v>2</v>
      </c>
      <c r="K240" s="7">
        <v>4</v>
      </c>
      <c r="L240" s="7">
        <v>2</v>
      </c>
      <c r="M240" s="7">
        <v>5</v>
      </c>
      <c r="N240" s="7">
        <v>1</v>
      </c>
      <c r="O240" s="7">
        <v>2</v>
      </c>
      <c r="P240" s="7">
        <v>2</v>
      </c>
      <c r="Q240" s="7">
        <v>1</v>
      </c>
      <c r="R240" s="7">
        <v>4</v>
      </c>
      <c r="X240" s="12"/>
      <c r="Y240" s="12"/>
      <c r="Z240" s="95"/>
      <c r="AA240" s="95"/>
    </row>
    <row r="241" spans="2:33" x14ac:dyDescent="0.2">
      <c r="B241" s="6" t="s">
        <v>57</v>
      </c>
      <c r="C241" s="7">
        <v>0</v>
      </c>
      <c r="D241" s="7">
        <v>0</v>
      </c>
      <c r="E241" s="7">
        <v>2</v>
      </c>
      <c r="F241" s="7">
        <v>0</v>
      </c>
      <c r="G241" s="7">
        <v>0</v>
      </c>
      <c r="H241" s="7">
        <v>2</v>
      </c>
      <c r="I241" s="7">
        <v>1</v>
      </c>
      <c r="J241" s="7">
        <v>0</v>
      </c>
      <c r="K241" s="7">
        <v>5</v>
      </c>
      <c r="L241" s="7">
        <v>4</v>
      </c>
      <c r="M241" s="7">
        <v>2</v>
      </c>
      <c r="N241" s="7">
        <v>0</v>
      </c>
      <c r="O241" s="7">
        <v>0</v>
      </c>
      <c r="P241" s="7">
        <v>0</v>
      </c>
      <c r="Q241" s="7">
        <v>-1</v>
      </c>
      <c r="R241" s="7">
        <v>0</v>
      </c>
      <c r="X241" s="12"/>
      <c r="Y241" s="12"/>
      <c r="Z241" s="95"/>
      <c r="AA241" s="95"/>
    </row>
    <row r="242" spans="2:33" x14ac:dyDescent="0.2">
      <c r="B242" s="6" t="s">
        <v>58</v>
      </c>
      <c r="C242" s="7">
        <v>7</v>
      </c>
      <c r="D242" s="7">
        <v>2</v>
      </c>
      <c r="E242" s="7">
        <v>0</v>
      </c>
      <c r="F242" s="7">
        <v>0</v>
      </c>
      <c r="G242" s="7">
        <v>0</v>
      </c>
      <c r="H242" s="7">
        <v>0</v>
      </c>
      <c r="I242" s="7">
        <v>0</v>
      </c>
      <c r="J242" s="7">
        <v>0</v>
      </c>
      <c r="K242" s="7">
        <v>0</v>
      </c>
      <c r="L242" s="7">
        <v>0</v>
      </c>
      <c r="M242" s="7">
        <v>0</v>
      </c>
      <c r="N242" s="7">
        <v>0</v>
      </c>
      <c r="O242" s="7">
        <v>0</v>
      </c>
      <c r="P242" s="7">
        <v>0</v>
      </c>
      <c r="Q242" s="7">
        <v>0</v>
      </c>
      <c r="R242" s="7">
        <v>1</v>
      </c>
      <c r="X242" s="12"/>
      <c r="Y242" s="12"/>
      <c r="Z242" s="95"/>
      <c r="AA242" s="95"/>
    </row>
    <row r="243" spans="2:33" x14ac:dyDescent="0.2">
      <c r="B243" s="6" t="s">
        <v>59</v>
      </c>
      <c r="C243" s="7">
        <v>8</v>
      </c>
      <c r="D243" s="7">
        <v>0</v>
      </c>
      <c r="E243" s="7">
        <v>0</v>
      </c>
      <c r="F243" s="7">
        <v>0</v>
      </c>
      <c r="G243" s="7">
        <v>0</v>
      </c>
      <c r="H243" s="7">
        <v>0</v>
      </c>
      <c r="I243" s="7">
        <v>0</v>
      </c>
      <c r="J243" s="7">
        <v>0</v>
      </c>
      <c r="K243" s="7">
        <v>0</v>
      </c>
      <c r="L243" s="7">
        <v>0</v>
      </c>
      <c r="M243" s="7">
        <v>0</v>
      </c>
      <c r="N243" s="7">
        <v>0</v>
      </c>
      <c r="O243" s="7">
        <v>9</v>
      </c>
      <c r="P243" s="7">
        <v>-4</v>
      </c>
      <c r="Q243" s="7">
        <v>0</v>
      </c>
      <c r="R243" s="7">
        <v>0</v>
      </c>
      <c r="X243" s="12"/>
      <c r="Y243" s="12"/>
      <c r="Z243" s="95"/>
      <c r="AA243" s="95"/>
    </row>
    <row r="244" spans="2:33" x14ac:dyDescent="0.2">
      <c r="B244" s="6" t="s">
        <v>60</v>
      </c>
      <c r="C244" s="7">
        <v>0</v>
      </c>
      <c r="D244" s="7">
        <v>0</v>
      </c>
      <c r="E244" s="7">
        <v>0</v>
      </c>
      <c r="F244" s="7">
        <v>-1</v>
      </c>
      <c r="G244" s="7">
        <v>3</v>
      </c>
      <c r="H244" s="7">
        <v>0</v>
      </c>
      <c r="I244" s="7">
        <v>0</v>
      </c>
      <c r="J244" s="7">
        <v>0</v>
      </c>
      <c r="K244" s="7">
        <v>1</v>
      </c>
      <c r="L244" s="7">
        <v>8</v>
      </c>
      <c r="M244" s="7">
        <v>3</v>
      </c>
      <c r="N244" s="7">
        <v>-1</v>
      </c>
      <c r="O244" s="7">
        <v>-1</v>
      </c>
      <c r="P244" s="7">
        <v>-2</v>
      </c>
      <c r="Q244" s="7">
        <v>-2</v>
      </c>
      <c r="R244" s="7">
        <v>-1</v>
      </c>
      <c r="X244" s="12"/>
      <c r="Y244" s="12"/>
      <c r="Z244" s="95"/>
      <c r="AA244" s="95"/>
    </row>
    <row r="245" spans="2:33" x14ac:dyDescent="0.2">
      <c r="B245" s="6" t="s">
        <v>61</v>
      </c>
      <c r="C245" s="7">
        <v>11</v>
      </c>
      <c r="D245" s="7">
        <v>8</v>
      </c>
      <c r="E245" s="7">
        <v>8</v>
      </c>
      <c r="F245" s="7">
        <v>4</v>
      </c>
      <c r="G245" s="7">
        <v>7</v>
      </c>
      <c r="H245" s="7">
        <v>0</v>
      </c>
      <c r="I245" s="7">
        <v>2</v>
      </c>
      <c r="J245" s="7">
        <v>6</v>
      </c>
      <c r="K245" s="7">
        <v>12</v>
      </c>
      <c r="L245" s="7">
        <v>11</v>
      </c>
      <c r="M245" s="7">
        <v>10</v>
      </c>
      <c r="N245" s="7">
        <v>10</v>
      </c>
      <c r="O245" s="7">
        <v>10</v>
      </c>
      <c r="P245" s="7">
        <v>6</v>
      </c>
      <c r="Q245" s="7">
        <v>2</v>
      </c>
      <c r="R245" s="7">
        <v>3</v>
      </c>
      <c r="X245" s="12"/>
      <c r="Y245" s="12"/>
      <c r="Z245" s="95"/>
      <c r="AA245" s="95"/>
    </row>
    <row r="246" spans="2:33" x14ac:dyDescent="0.2">
      <c r="B246" s="6" t="s">
        <v>62</v>
      </c>
      <c r="C246" s="7">
        <v>6</v>
      </c>
      <c r="D246" s="7">
        <v>4</v>
      </c>
      <c r="E246" s="7">
        <v>9</v>
      </c>
      <c r="F246" s="7">
        <v>7</v>
      </c>
      <c r="G246" s="7">
        <v>8</v>
      </c>
      <c r="H246" s="7">
        <v>9</v>
      </c>
      <c r="I246" s="7">
        <v>5</v>
      </c>
      <c r="J246" s="7">
        <v>5</v>
      </c>
      <c r="K246" s="7">
        <v>11</v>
      </c>
      <c r="L246" s="7">
        <v>10</v>
      </c>
      <c r="M246" s="7">
        <v>11</v>
      </c>
      <c r="N246" s="7">
        <v>9</v>
      </c>
      <c r="O246" s="7">
        <v>12</v>
      </c>
      <c r="P246" s="7">
        <v>10</v>
      </c>
      <c r="Q246" s="7">
        <v>9</v>
      </c>
      <c r="R246" s="7">
        <v>10</v>
      </c>
      <c r="X246" s="12"/>
      <c r="Y246" s="12"/>
      <c r="Z246" s="95"/>
      <c r="AA246" s="95"/>
    </row>
    <row r="247" spans="2:33" x14ac:dyDescent="0.2">
      <c r="B247" s="6" t="s">
        <v>63</v>
      </c>
      <c r="C247" s="7">
        <v>2</v>
      </c>
      <c r="D247" s="7">
        <v>0</v>
      </c>
      <c r="E247" s="7">
        <v>3</v>
      </c>
      <c r="F247" s="7">
        <v>0</v>
      </c>
      <c r="G247" s="7">
        <v>1</v>
      </c>
      <c r="H247" s="7">
        <v>-1</v>
      </c>
      <c r="I247" s="7">
        <v>0</v>
      </c>
      <c r="J247" s="7">
        <v>-1</v>
      </c>
      <c r="K247" s="7">
        <v>3</v>
      </c>
      <c r="L247" s="7">
        <v>0</v>
      </c>
      <c r="M247" s="7">
        <v>1</v>
      </c>
      <c r="N247" s="7">
        <v>3</v>
      </c>
      <c r="O247" s="7">
        <v>3</v>
      </c>
      <c r="P247" s="7">
        <v>1</v>
      </c>
      <c r="Q247" s="7">
        <v>4</v>
      </c>
      <c r="R247" s="7">
        <v>6</v>
      </c>
      <c r="X247" s="12"/>
      <c r="Y247" s="12"/>
      <c r="Z247" s="95"/>
      <c r="AA247" s="95"/>
    </row>
    <row r="248" spans="2:33" x14ac:dyDescent="0.2">
      <c r="B248" s="6" t="s">
        <v>64</v>
      </c>
      <c r="C248" s="7">
        <v>1</v>
      </c>
      <c r="D248" s="7">
        <v>-1</v>
      </c>
      <c r="E248" s="7">
        <v>1</v>
      </c>
      <c r="F248" s="7">
        <v>1</v>
      </c>
      <c r="G248" s="7">
        <v>2</v>
      </c>
      <c r="H248" s="7">
        <v>5</v>
      </c>
      <c r="I248" s="7">
        <v>-1</v>
      </c>
      <c r="J248" s="7">
        <v>0</v>
      </c>
      <c r="K248" s="7">
        <v>2</v>
      </c>
      <c r="L248" s="7">
        <v>1</v>
      </c>
      <c r="M248" s="7">
        <v>0</v>
      </c>
      <c r="N248" s="7">
        <v>2</v>
      </c>
      <c r="O248" s="7">
        <v>0</v>
      </c>
      <c r="P248" s="7">
        <v>-1</v>
      </c>
      <c r="Q248" s="7">
        <v>6</v>
      </c>
      <c r="R248" s="7">
        <v>0</v>
      </c>
      <c r="X248" s="12"/>
      <c r="Y248" s="12"/>
      <c r="Z248" s="95"/>
      <c r="AA248" s="95"/>
    </row>
    <row r="249" spans="2:33" x14ac:dyDescent="0.2">
      <c r="B249" s="6" t="s">
        <v>65</v>
      </c>
      <c r="C249" s="7">
        <v>10</v>
      </c>
      <c r="D249" s="7">
        <v>5</v>
      </c>
      <c r="E249" s="7">
        <v>5</v>
      </c>
      <c r="F249" s="7">
        <v>6</v>
      </c>
      <c r="G249" s="7">
        <v>10</v>
      </c>
      <c r="H249" s="7">
        <v>7</v>
      </c>
      <c r="I249" s="7">
        <v>7</v>
      </c>
      <c r="J249" s="7">
        <v>1</v>
      </c>
      <c r="K249" s="7">
        <v>9</v>
      </c>
      <c r="L249" s="7">
        <v>7</v>
      </c>
      <c r="M249" s="7">
        <v>12</v>
      </c>
      <c r="N249" s="7">
        <v>8</v>
      </c>
      <c r="O249" s="7">
        <v>6</v>
      </c>
      <c r="P249" s="7">
        <v>9</v>
      </c>
      <c r="Q249" s="7">
        <v>8</v>
      </c>
      <c r="R249" s="7">
        <v>9</v>
      </c>
      <c r="X249" s="12"/>
      <c r="Y249" s="12"/>
      <c r="Z249" s="95"/>
      <c r="AA249" s="95"/>
    </row>
    <row r="250" spans="2:33" x14ac:dyDescent="0.2">
      <c r="B250" s="6" t="s">
        <v>66</v>
      </c>
      <c r="C250" s="7">
        <v>0</v>
      </c>
      <c r="D250" s="7">
        <v>0</v>
      </c>
      <c r="E250" s="7">
        <v>0</v>
      </c>
      <c r="F250" s="7">
        <v>-3</v>
      </c>
      <c r="G250" s="7">
        <v>0</v>
      </c>
      <c r="H250" s="7">
        <v>0</v>
      </c>
      <c r="I250" s="7">
        <v>0</v>
      </c>
      <c r="J250" s="7">
        <v>0</v>
      </c>
      <c r="K250" s="7">
        <v>0</v>
      </c>
      <c r="L250" s="7">
        <v>0</v>
      </c>
      <c r="M250" s="7">
        <v>0</v>
      </c>
      <c r="N250" s="7">
        <v>0</v>
      </c>
      <c r="O250" s="7">
        <v>0</v>
      </c>
      <c r="P250" s="7">
        <v>11</v>
      </c>
      <c r="Q250" s="7">
        <v>0</v>
      </c>
      <c r="R250" s="7">
        <v>0</v>
      </c>
      <c r="X250" s="12"/>
      <c r="Y250" s="12"/>
      <c r="Z250" s="95"/>
      <c r="AA250" s="95"/>
      <c r="AB250" s="97"/>
      <c r="AC250" s="95"/>
      <c r="AD250" s="95"/>
      <c r="AE250" s="95"/>
      <c r="AF250" s="95"/>
      <c r="AG250" s="95"/>
    </row>
    <row r="251" spans="2:33" x14ac:dyDescent="0.2">
      <c r="B251" s="6" t="s">
        <v>67</v>
      </c>
      <c r="C251" s="7">
        <v>0</v>
      </c>
      <c r="D251" s="7">
        <v>-3</v>
      </c>
      <c r="E251" s="7">
        <v>10</v>
      </c>
      <c r="F251" s="7">
        <v>-2</v>
      </c>
      <c r="G251" s="7">
        <v>0</v>
      </c>
      <c r="H251" s="7">
        <v>6</v>
      </c>
      <c r="I251" s="7">
        <v>0</v>
      </c>
      <c r="J251" s="7">
        <v>3</v>
      </c>
      <c r="K251" s="7">
        <v>6</v>
      </c>
      <c r="L251" s="7">
        <v>6</v>
      </c>
      <c r="M251" s="7">
        <v>7</v>
      </c>
      <c r="N251" s="7">
        <v>6</v>
      </c>
      <c r="O251" s="7">
        <v>11</v>
      </c>
      <c r="P251" s="7">
        <v>5</v>
      </c>
      <c r="Q251" s="7">
        <v>3</v>
      </c>
      <c r="R251" s="7">
        <v>0</v>
      </c>
      <c r="X251" s="12"/>
      <c r="Y251" s="12"/>
      <c r="Z251" s="95"/>
      <c r="AA251" s="95"/>
      <c r="AB251" s="97"/>
      <c r="AC251" s="95"/>
      <c r="AD251" s="95"/>
      <c r="AE251" s="95"/>
      <c r="AF251" s="95"/>
      <c r="AG251" s="95"/>
    </row>
    <row r="252" spans="2:33" x14ac:dyDescent="0.2">
      <c r="B252" s="6" t="s">
        <v>68</v>
      </c>
      <c r="C252" s="7">
        <v>5</v>
      </c>
      <c r="D252" s="7">
        <v>6</v>
      </c>
      <c r="E252" s="7">
        <v>6</v>
      </c>
      <c r="F252" s="7">
        <v>0</v>
      </c>
      <c r="G252" s="7">
        <v>6</v>
      </c>
      <c r="H252" s="7">
        <v>1</v>
      </c>
      <c r="I252" s="7">
        <v>6</v>
      </c>
      <c r="J252" s="7">
        <v>0</v>
      </c>
      <c r="K252" s="7">
        <v>8</v>
      </c>
      <c r="L252" s="7">
        <v>5</v>
      </c>
      <c r="M252" s="7">
        <v>9</v>
      </c>
      <c r="N252" s="7">
        <v>5</v>
      </c>
      <c r="O252" s="7">
        <v>5</v>
      </c>
      <c r="P252" s="7">
        <v>4</v>
      </c>
      <c r="Q252" s="7">
        <v>7</v>
      </c>
      <c r="R252" s="7">
        <v>7</v>
      </c>
      <c r="X252" s="12"/>
      <c r="Y252" s="12"/>
      <c r="Z252" s="95"/>
      <c r="AA252" s="95"/>
      <c r="AB252" s="97"/>
      <c r="AC252" s="95"/>
      <c r="AD252" s="95"/>
      <c r="AE252" s="95"/>
      <c r="AF252" s="95"/>
      <c r="AG252" s="95"/>
    </row>
    <row r="253" spans="2:33" x14ac:dyDescent="0.2">
      <c r="B253" s="8" t="s">
        <v>69</v>
      </c>
      <c r="C253" s="7">
        <v>0</v>
      </c>
      <c r="D253" s="7">
        <v>0</v>
      </c>
      <c r="E253" s="7">
        <v>0</v>
      </c>
      <c r="F253" s="7">
        <v>0</v>
      </c>
      <c r="G253" s="7">
        <v>9</v>
      </c>
      <c r="H253" s="7">
        <v>8</v>
      </c>
      <c r="I253" s="7">
        <v>0</v>
      </c>
      <c r="J253" s="7">
        <v>0</v>
      </c>
      <c r="K253" s="7">
        <v>0</v>
      </c>
      <c r="L253" s="7">
        <v>0</v>
      </c>
      <c r="M253" s="7">
        <v>0</v>
      </c>
      <c r="N253" s="7">
        <v>0</v>
      </c>
      <c r="O253" s="7">
        <v>8</v>
      </c>
      <c r="P253" s="7">
        <v>7</v>
      </c>
      <c r="Q253" s="7">
        <v>0</v>
      </c>
      <c r="R253" s="7">
        <v>8</v>
      </c>
      <c r="X253" s="12"/>
      <c r="Y253" s="12"/>
      <c r="Z253" s="95"/>
      <c r="AA253" s="95"/>
      <c r="AB253" s="97"/>
      <c r="AC253" s="95"/>
      <c r="AD253" s="95"/>
      <c r="AE253" s="95"/>
      <c r="AF253" s="95"/>
      <c r="AG253" s="95"/>
    </row>
    <row r="254" spans="2:33" s="13" customFormat="1" x14ac:dyDescent="0.2">
      <c r="B254" s="11"/>
      <c r="C254" s="12"/>
      <c r="D254" s="12"/>
      <c r="E254" s="12"/>
      <c r="F254" s="12"/>
      <c r="G254" s="12"/>
      <c r="H254" s="12"/>
      <c r="I254" s="12"/>
      <c r="J254" s="12"/>
      <c r="K254" s="12"/>
      <c r="L254" s="12"/>
      <c r="M254" s="12"/>
      <c r="N254" s="12"/>
      <c r="O254" s="12"/>
      <c r="P254" s="12"/>
      <c r="Q254" s="12"/>
      <c r="R254" s="12"/>
      <c r="X254" s="12"/>
      <c r="Y254" s="12"/>
      <c r="Z254" s="95"/>
      <c r="AA254" s="95"/>
      <c r="AB254" s="97"/>
      <c r="AC254" s="95"/>
      <c r="AD254" s="95"/>
      <c r="AE254" s="95"/>
      <c r="AF254" s="95"/>
      <c r="AG254" s="95"/>
    </row>
    <row r="255" spans="2:33" x14ac:dyDescent="0.2">
      <c r="X255" s="95"/>
      <c r="Y255" s="95"/>
      <c r="Z255" s="95"/>
      <c r="AA255" s="95"/>
      <c r="AB255" s="97"/>
      <c r="AC255" s="95"/>
      <c r="AD255" s="95"/>
      <c r="AE255" s="95"/>
      <c r="AF255" s="95"/>
      <c r="AG255" s="95"/>
    </row>
    <row r="256" spans="2:33" x14ac:dyDescent="0.2">
      <c r="B256" s="117" t="s">
        <v>5</v>
      </c>
      <c r="C256" s="110">
        <v>43101</v>
      </c>
      <c r="D256" s="110">
        <v>43132</v>
      </c>
      <c r="E256" s="110">
        <v>43160</v>
      </c>
      <c r="F256" s="110">
        <v>43191</v>
      </c>
      <c r="G256" s="110">
        <v>43221</v>
      </c>
      <c r="H256" s="110">
        <v>43252</v>
      </c>
      <c r="I256" s="110">
        <v>43282</v>
      </c>
      <c r="J256" s="110">
        <v>43313</v>
      </c>
      <c r="K256" s="110">
        <v>43344</v>
      </c>
      <c r="L256" s="110">
        <v>43374</v>
      </c>
      <c r="M256" s="110">
        <v>43405</v>
      </c>
      <c r="N256" s="110">
        <v>43435</v>
      </c>
      <c r="O256" s="110">
        <v>43466</v>
      </c>
      <c r="P256" s="110">
        <v>43497</v>
      </c>
      <c r="Q256" s="110">
        <v>43525</v>
      </c>
      <c r="R256" s="110">
        <v>43556</v>
      </c>
      <c r="X256" s="114"/>
      <c r="Y256" s="114"/>
      <c r="Z256" s="114"/>
      <c r="AA256" s="114"/>
      <c r="AB256" s="97"/>
      <c r="AC256" s="95"/>
      <c r="AD256" s="95"/>
      <c r="AE256" s="95"/>
      <c r="AF256" s="95"/>
      <c r="AG256" s="95"/>
    </row>
    <row r="257" spans="2:33" x14ac:dyDescent="0.2">
      <c r="B257" s="118"/>
      <c r="C257" s="111"/>
      <c r="D257" s="111"/>
      <c r="E257" s="111"/>
      <c r="F257" s="111"/>
      <c r="G257" s="111"/>
      <c r="H257" s="111"/>
      <c r="I257" s="111"/>
      <c r="J257" s="111"/>
      <c r="K257" s="111"/>
      <c r="L257" s="111"/>
      <c r="M257" s="111"/>
      <c r="N257" s="111"/>
      <c r="O257" s="111"/>
      <c r="P257" s="111"/>
      <c r="Q257" s="111"/>
      <c r="R257" s="111"/>
      <c r="X257" s="114"/>
      <c r="Y257" s="114"/>
      <c r="Z257" s="114"/>
      <c r="AA257" s="114"/>
      <c r="AB257" s="97"/>
      <c r="AC257" s="95"/>
      <c r="AD257" s="95"/>
      <c r="AE257" s="95"/>
      <c r="AF257" s="95"/>
      <c r="AG257" s="95"/>
    </row>
    <row r="258" spans="2:33" ht="15.75" x14ac:dyDescent="0.25">
      <c r="B258" s="94"/>
      <c r="C258" s="5"/>
      <c r="D258" s="5"/>
      <c r="E258" s="5"/>
      <c r="F258" s="5"/>
      <c r="G258" s="5"/>
      <c r="H258" s="5"/>
      <c r="I258" s="5"/>
      <c r="J258" s="5"/>
      <c r="K258" s="5"/>
      <c r="L258" s="5"/>
      <c r="M258" s="5"/>
      <c r="N258" s="5"/>
      <c r="O258" s="5"/>
      <c r="P258" s="5"/>
      <c r="Q258" s="5"/>
      <c r="R258" s="5"/>
      <c r="X258" s="96"/>
      <c r="Y258" s="96"/>
      <c r="Z258" s="96"/>
      <c r="AA258" s="96"/>
      <c r="AB258" s="98"/>
      <c r="AC258" s="99"/>
      <c r="AD258" s="99"/>
      <c r="AE258" s="99"/>
      <c r="AF258" s="95"/>
      <c r="AG258" s="95"/>
    </row>
    <row r="259" spans="2:33" ht="15.75" x14ac:dyDescent="0.25">
      <c r="B259" s="92" t="s">
        <v>52</v>
      </c>
      <c r="C259" s="93">
        <f t="shared" ref="C259:C276" si="0">IF(C6&gt;0,1,IF(C6&lt;0,-1,C6))</f>
        <v>1</v>
      </c>
      <c r="D259" s="93">
        <f t="shared" ref="D259:R259" si="1">IF(D6&gt;0,C259+1,IF(D6&lt;0,C259-1,C259))</f>
        <v>2</v>
      </c>
      <c r="E259" s="93">
        <f t="shared" si="1"/>
        <v>3</v>
      </c>
      <c r="F259" s="93">
        <f t="shared" si="1"/>
        <v>4</v>
      </c>
      <c r="G259" s="93">
        <f t="shared" si="1"/>
        <v>5</v>
      </c>
      <c r="H259" s="93">
        <f t="shared" si="1"/>
        <v>6</v>
      </c>
      <c r="I259" s="93">
        <f t="shared" si="1"/>
        <v>7</v>
      </c>
      <c r="J259" s="93">
        <f t="shared" si="1"/>
        <v>8</v>
      </c>
      <c r="K259" s="93">
        <f t="shared" si="1"/>
        <v>9</v>
      </c>
      <c r="L259" s="93">
        <f t="shared" si="1"/>
        <v>10</v>
      </c>
      <c r="M259" s="93">
        <f t="shared" si="1"/>
        <v>11</v>
      </c>
      <c r="N259" s="93">
        <f t="shared" si="1"/>
        <v>12</v>
      </c>
      <c r="O259" s="93">
        <f t="shared" si="1"/>
        <v>13</v>
      </c>
      <c r="P259" s="93">
        <f t="shared" si="1"/>
        <v>12</v>
      </c>
      <c r="Q259" s="93">
        <f t="shared" si="1"/>
        <v>13</v>
      </c>
      <c r="R259" s="93">
        <f t="shared" si="1"/>
        <v>12</v>
      </c>
      <c r="X259" s="12"/>
      <c r="Y259" s="12"/>
      <c r="Z259" s="12"/>
      <c r="AA259" s="12"/>
      <c r="AB259" s="71"/>
      <c r="AC259" s="10"/>
      <c r="AD259" s="10"/>
      <c r="AE259" s="9"/>
      <c r="AF259" s="95"/>
      <c r="AG259" s="95"/>
    </row>
    <row r="260" spans="2:33" ht="15.75" x14ac:dyDescent="0.25">
      <c r="B260" s="91" t="s">
        <v>53</v>
      </c>
      <c r="C260" s="93">
        <f t="shared" si="0"/>
        <v>1</v>
      </c>
      <c r="D260" s="93">
        <f t="shared" ref="D260:R260" si="2">IF(D7&gt;0,C260+1,IF(D7&lt;0,C260-1,C260))</f>
        <v>2</v>
      </c>
      <c r="E260" s="93">
        <f t="shared" si="2"/>
        <v>3</v>
      </c>
      <c r="F260" s="93">
        <f t="shared" si="2"/>
        <v>4</v>
      </c>
      <c r="G260" s="93">
        <f t="shared" si="2"/>
        <v>5</v>
      </c>
      <c r="H260" s="93">
        <f t="shared" si="2"/>
        <v>6</v>
      </c>
      <c r="I260" s="93">
        <f t="shared" si="2"/>
        <v>7</v>
      </c>
      <c r="J260" s="93">
        <f t="shared" si="2"/>
        <v>8</v>
      </c>
      <c r="K260" s="93">
        <f t="shared" si="2"/>
        <v>9</v>
      </c>
      <c r="L260" s="93">
        <f t="shared" si="2"/>
        <v>10</v>
      </c>
      <c r="M260" s="93">
        <f t="shared" si="2"/>
        <v>11</v>
      </c>
      <c r="N260" s="93">
        <f t="shared" si="2"/>
        <v>12</v>
      </c>
      <c r="O260" s="93">
        <f t="shared" si="2"/>
        <v>13</v>
      </c>
      <c r="P260" s="93">
        <f t="shared" si="2"/>
        <v>14</v>
      </c>
      <c r="Q260" s="93">
        <f t="shared" si="2"/>
        <v>15</v>
      </c>
      <c r="R260" s="93">
        <f t="shared" si="2"/>
        <v>16</v>
      </c>
      <c r="X260" s="12"/>
      <c r="Y260" s="12"/>
      <c r="Z260" s="12"/>
      <c r="AA260" s="12"/>
      <c r="AB260" s="71"/>
      <c r="AC260" s="10"/>
      <c r="AD260" s="10"/>
      <c r="AE260" s="9"/>
      <c r="AF260" s="95"/>
      <c r="AG260" s="95"/>
    </row>
    <row r="261" spans="2:33" ht="15.75" x14ac:dyDescent="0.25">
      <c r="B261" s="91" t="s">
        <v>54</v>
      </c>
      <c r="C261" s="93">
        <f t="shared" si="0"/>
        <v>1</v>
      </c>
      <c r="D261" s="93">
        <f t="shared" ref="D261:R261" si="3">IF(D8&gt;0,C261+1,IF(D8&lt;0,C261-1,C261))</f>
        <v>2</v>
      </c>
      <c r="E261" s="93">
        <f t="shared" si="3"/>
        <v>1</v>
      </c>
      <c r="F261" s="93">
        <f t="shared" si="3"/>
        <v>1</v>
      </c>
      <c r="G261" s="93">
        <f t="shared" si="3"/>
        <v>2</v>
      </c>
      <c r="H261" s="93">
        <f t="shared" si="3"/>
        <v>2</v>
      </c>
      <c r="I261" s="93">
        <f t="shared" si="3"/>
        <v>3</v>
      </c>
      <c r="J261" s="93">
        <f t="shared" si="3"/>
        <v>4</v>
      </c>
      <c r="K261" s="93">
        <f t="shared" si="3"/>
        <v>4</v>
      </c>
      <c r="L261" s="93">
        <f t="shared" si="3"/>
        <v>5</v>
      </c>
      <c r="M261" s="93">
        <f t="shared" si="3"/>
        <v>6</v>
      </c>
      <c r="N261" s="93">
        <f t="shared" si="3"/>
        <v>7</v>
      </c>
      <c r="O261" s="93">
        <f t="shared" si="3"/>
        <v>8</v>
      </c>
      <c r="P261" s="93">
        <f t="shared" si="3"/>
        <v>7</v>
      </c>
      <c r="Q261" s="93">
        <f t="shared" si="3"/>
        <v>8</v>
      </c>
      <c r="R261" s="93">
        <f t="shared" si="3"/>
        <v>9</v>
      </c>
      <c r="X261" s="12"/>
      <c r="Y261" s="12"/>
      <c r="Z261" s="12"/>
      <c r="AA261" s="12"/>
      <c r="AB261" s="71"/>
      <c r="AC261" s="10"/>
      <c r="AD261" s="10"/>
      <c r="AE261" s="9"/>
      <c r="AF261" s="95"/>
      <c r="AG261" s="95"/>
    </row>
    <row r="262" spans="2:33" ht="15.75" x14ac:dyDescent="0.25">
      <c r="B262" s="91" t="s">
        <v>55</v>
      </c>
      <c r="C262" s="93">
        <f t="shared" si="0"/>
        <v>1</v>
      </c>
      <c r="D262" s="93">
        <f t="shared" ref="D262:R262" si="4">IF(D9&gt;0,C262+1,IF(D9&lt;0,C262-1,C262))</f>
        <v>0</v>
      </c>
      <c r="E262" s="93">
        <f t="shared" si="4"/>
        <v>1</v>
      </c>
      <c r="F262" s="93">
        <f t="shared" si="4"/>
        <v>2</v>
      </c>
      <c r="G262" s="93">
        <f t="shared" si="4"/>
        <v>3</v>
      </c>
      <c r="H262" s="93">
        <f t="shared" si="4"/>
        <v>4</v>
      </c>
      <c r="I262" s="93">
        <f t="shared" si="4"/>
        <v>5</v>
      </c>
      <c r="J262" s="93">
        <f t="shared" si="4"/>
        <v>6</v>
      </c>
      <c r="K262" s="93">
        <f t="shared" si="4"/>
        <v>7</v>
      </c>
      <c r="L262" s="93">
        <f t="shared" si="4"/>
        <v>8</v>
      </c>
      <c r="M262" s="93">
        <f t="shared" si="4"/>
        <v>9</v>
      </c>
      <c r="N262" s="93">
        <f t="shared" si="4"/>
        <v>10</v>
      </c>
      <c r="O262" s="93">
        <f t="shared" si="4"/>
        <v>11</v>
      </c>
      <c r="P262" s="93">
        <f t="shared" si="4"/>
        <v>10</v>
      </c>
      <c r="Q262" s="93">
        <f t="shared" si="4"/>
        <v>11</v>
      </c>
      <c r="R262" s="93">
        <f t="shared" si="4"/>
        <v>12</v>
      </c>
      <c r="X262" s="12"/>
      <c r="Y262" s="12"/>
      <c r="Z262" s="12"/>
      <c r="AA262" s="12"/>
      <c r="AB262" s="71"/>
      <c r="AC262" s="10"/>
      <c r="AD262" s="10"/>
      <c r="AE262" s="9"/>
      <c r="AF262" s="95"/>
      <c r="AG262" s="95"/>
    </row>
    <row r="263" spans="2:33" ht="15.75" x14ac:dyDescent="0.25">
      <c r="B263" s="91" t="s">
        <v>56</v>
      </c>
      <c r="C263" s="93">
        <f t="shared" si="0"/>
        <v>1</v>
      </c>
      <c r="D263" s="93">
        <f t="shared" ref="D263:R263" si="5">IF(D10&gt;0,C263+1,IF(D10&lt;0,C263-1,C263))</f>
        <v>2</v>
      </c>
      <c r="E263" s="93">
        <f t="shared" si="5"/>
        <v>3</v>
      </c>
      <c r="F263" s="93">
        <f t="shared" si="5"/>
        <v>4</v>
      </c>
      <c r="G263" s="93">
        <f t="shared" si="5"/>
        <v>5</v>
      </c>
      <c r="H263" s="93">
        <f t="shared" si="5"/>
        <v>5</v>
      </c>
      <c r="I263" s="93">
        <f t="shared" si="5"/>
        <v>6</v>
      </c>
      <c r="J263" s="93">
        <f t="shared" si="5"/>
        <v>7</v>
      </c>
      <c r="K263" s="93">
        <f t="shared" si="5"/>
        <v>8</v>
      </c>
      <c r="L263" s="93">
        <f t="shared" si="5"/>
        <v>9</v>
      </c>
      <c r="M263" s="93">
        <f t="shared" si="5"/>
        <v>10</v>
      </c>
      <c r="N263" s="93">
        <f t="shared" si="5"/>
        <v>11</v>
      </c>
      <c r="O263" s="93">
        <f t="shared" si="5"/>
        <v>12</v>
      </c>
      <c r="P263" s="93">
        <f t="shared" si="5"/>
        <v>13</v>
      </c>
      <c r="Q263" s="93">
        <f t="shared" si="5"/>
        <v>14</v>
      </c>
      <c r="R263" s="93">
        <f t="shared" si="5"/>
        <v>15</v>
      </c>
      <c r="X263" s="12"/>
      <c r="Y263" s="12"/>
      <c r="Z263" s="12"/>
      <c r="AA263" s="12"/>
      <c r="AB263" s="71"/>
      <c r="AC263" s="10"/>
      <c r="AD263" s="10"/>
      <c r="AE263" s="9"/>
      <c r="AF263" s="95"/>
      <c r="AG263" s="95"/>
    </row>
    <row r="264" spans="2:33" ht="15.75" x14ac:dyDescent="0.25">
      <c r="B264" s="91" t="s">
        <v>57</v>
      </c>
      <c r="C264" s="93">
        <f t="shared" si="0"/>
        <v>1</v>
      </c>
      <c r="D264" s="93">
        <f t="shared" ref="D264:R264" si="6">IF(D11&gt;0,C264+1,IF(D11&lt;0,C264-1,C264))</f>
        <v>2</v>
      </c>
      <c r="E264" s="93">
        <f t="shared" si="6"/>
        <v>1</v>
      </c>
      <c r="F264" s="93">
        <f t="shared" si="6"/>
        <v>2</v>
      </c>
      <c r="G264" s="93">
        <f t="shared" si="6"/>
        <v>3</v>
      </c>
      <c r="H264" s="93">
        <f t="shared" si="6"/>
        <v>4</v>
      </c>
      <c r="I264" s="93">
        <f t="shared" si="6"/>
        <v>5</v>
      </c>
      <c r="J264" s="93">
        <f t="shared" si="6"/>
        <v>6</v>
      </c>
      <c r="K264" s="93">
        <f t="shared" si="6"/>
        <v>7</v>
      </c>
      <c r="L264" s="93">
        <f t="shared" si="6"/>
        <v>8</v>
      </c>
      <c r="M264" s="93">
        <f t="shared" si="6"/>
        <v>9</v>
      </c>
      <c r="N264" s="93">
        <f t="shared" si="6"/>
        <v>10</v>
      </c>
      <c r="O264" s="93">
        <f t="shared" si="6"/>
        <v>11</v>
      </c>
      <c r="P264" s="93">
        <f t="shared" si="6"/>
        <v>12</v>
      </c>
      <c r="Q264" s="93">
        <f t="shared" si="6"/>
        <v>13</v>
      </c>
      <c r="R264" s="93">
        <f t="shared" si="6"/>
        <v>14</v>
      </c>
      <c r="X264" s="12"/>
      <c r="Y264" s="12"/>
      <c r="Z264" s="12"/>
      <c r="AA264" s="12"/>
      <c r="AB264" s="71"/>
      <c r="AC264" s="10"/>
      <c r="AD264" s="10"/>
      <c r="AE264" s="9"/>
      <c r="AF264" s="95"/>
      <c r="AG264" s="95"/>
    </row>
    <row r="265" spans="2:33" ht="15.75" x14ac:dyDescent="0.25">
      <c r="B265" s="91" t="s">
        <v>58</v>
      </c>
      <c r="C265" s="93">
        <f t="shared" si="0"/>
        <v>1</v>
      </c>
      <c r="D265" s="93">
        <f t="shared" ref="D265:R265" si="7">IF(D12&gt;0,C265+1,IF(D12&lt;0,C265-1,C265))</f>
        <v>2</v>
      </c>
      <c r="E265" s="93">
        <f t="shared" si="7"/>
        <v>3</v>
      </c>
      <c r="F265" s="93">
        <f t="shared" si="7"/>
        <v>4</v>
      </c>
      <c r="G265" s="93">
        <f t="shared" si="7"/>
        <v>5</v>
      </c>
      <c r="H265" s="93">
        <f t="shared" si="7"/>
        <v>6</v>
      </c>
      <c r="I265" s="93">
        <f t="shared" si="7"/>
        <v>7</v>
      </c>
      <c r="J265" s="93">
        <f t="shared" si="7"/>
        <v>8</v>
      </c>
      <c r="K265" s="93">
        <f t="shared" si="7"/>
        <v>9</v>
      </c>
      <c r="L265" s="93">
        <f t="shared" si="7"/>
        <v>10</v>
      </c>
      <c r="M265" s="93">
        <f t="shared" si="7"/>
        <v>11</v>
      </c>
      <c r="N265" s="93">
        <f t="shared" si="7"/>
        <v>12</v>
      </c>
      <c r="O265" s="93">
        <f t="shared" si="7"/>
        <v>13</v>
      </c>
      <c r="P265" s="93">
        <f t="shared" si="7"/>
        <v>14</v>
      </c>
      <c r="Q265" s="93">
        <f t="shared" si="7"/>
        <v>15</v>
      </c>
      <c r="R265" s="93">
        <f t="shared" si="7"/>
        <v>16</v>
      </c>
      <c r="X265" s="12"/>
      <c r="Y265" s="12"/>
      <c r="Z265" s="12"/>
      <c r="AA265" s="12"/>
      <c r="AB265" s="71"/>
      <c r="AC265" s="10"/>
      <c r="AD265" s="10"/>
      <c r="AE265" s="9"/>
      <c r="AF265" s="95"/>
      <c r="AG265" s="95"/>
    </row>
    <row r="266" spans="2:33" ht="15.75" x14ac:dyDescent="0.25">
      <c r="B266" s="91" t="s">
        <v>59</v>
      </c>
      <c r="C266" s="93">
        <f t="shared" si="0"/>
        <v>1</v>
      </c>
      <c r="D266" s="93">
        <f t="shared" ref="D266:R266" si="8">IF(D13&gt;0,C266+1,IF(D13&lt;0,C266-1,C266))</f>
        <v>2</v>
      </c>
      <c r="E266" s="93">
        <f t="shared" si="8"/>
        <v>3</v>
      </c>
      <c r="F266" s="93">
        <f t="shared" si="8"/>
        <v>4</v>
      </c>
      <c r="G266" s="93">
        <f t="shared" si="8"/>
        <v>5</v>
      </c>
      <c r="H266" s="93">
        <f t="shared" si="8"/>
        <v>6</v>
      </c>
      <c r="I266" s="93">
        <f t="shared" si="8"/>
        <v>7</v>
      </c>
      <c r="J266" s="93">
        <f t="shared" si="8"/>
        <v>8</v>
      </c>
      <c r="K266" s="93">
        <f t="shared" si="8"/>
        <v>9</v>
      </c>
      <c r="L266" s="93">
        <f t="shared" si="8"/>
        <v>10</v>
      </c>
      <c r="M266" s="93">
        <f t="shared" si="8"/>
        <v>11</v>
      </c>
      <c r="N266" s="93">
        <f t="shared" si="8"/>
        <v>12</v>
      </c>
      <c r="O266" s="93">
        <f t="shared" si="8"/>
        <v>12</v>
      </c>
      <c r="P266" s="93">
        <f t="shared" si="8"/>
        <v>13</v>
      </c>
      <c r="Q266" s="93">
        <f t="shared" si="8"/>
        <v>14</v>
      </c>
      <c r="R266" s="93">
        <f t="shared" si="8"/>
        <v>15</v>
      </c>
      <c r="X266" s="12"/>
      <c r="Y266" s="12"/>
      <c r="Z266" s="12"/>
      <c r="AA266" s="12"/>
      <c r="AB266" s="71"/>
      <c r="AC266" s="10"/>
      <c r="AD266" s="10"/>
      <c r="AE266" s="9"/>
      <c r="AF266" s="95"/>
      <c r="AG266" s="95"/>
    </row>
    <row r="267" spans="2:33" ht="15.75" x14ac:dyDescent="0.25">
      <c r="B267" s="91" t="s">
        <v>60</v>
      </c>
      <c r="C267" s="93">
        <f t="shared" si="0"/>
        <v>1</v>
      </c>
      <c r="D267" s="93">
        <f t="shared" ref="D267:R267" si="9">IF(D14&gt;0,C267+1,IF(D14&lt;0,C267-1,C267))</f>
        <v>2</v>
      </c>
      <c r="E267" s="93">
        <f t="shared" si="9"/>
        <v>3</v>
      </c>
      <c r="F267" s="93">
        <f t="shared" si="9"/>
        <v>4</v>
      </c>
      <c r="G267" s="93">
        <f t="shared" si="9"/>
        <v>5</v>
      </c>
      <c r="H267" s="93">
        <f t="shared" si="9"/>
        <v>6</v>
      </c>
      <c r="I267" s="93">
        <f t="shared" si="9"/>
        <v>7</v>
      </c>
      <c r="J267" s="93">
        <f t="shared" si="9"/>
        <v>8</v>
      </c>
      <c r="K267" s="93">
        <f t="shared" si="9"/>
        <v>9</v>
      </c>
      <c r="L267" s="93">
        <f t="shared" si="9"/>
        <v>10</v>
      </c>
      <c r="M267" s="93">
        <f t="shared" si="9"/>
        <v>11</v>
      </c>
      <c r="N267" s="93">
        <f t="shared" si="9"/>
        <v>12</v>
      </c>
      <c r="O267" s="93">
        <f t="shared" si="9"/>
        <v>13</v>
      </c>
      <c r="P267" s="93">
        <f t="shared" si="9"/>
        <v>14</v>
      </c>
      <c r="Q267" s="93">
        <f t="shared" si="9"/>
        <v>15</v>
      </c>
      <c r="R267" s="93">
        <f t="shared" si="9"/>
        <v>16</v>
      </c>
      <c r="X267" s="12"/>
      <c r="Y267" s="12"/>
      <c r="Z267" s="12"/>
      <c r="AA267" s="12"/>
      <c r="AB267" s="71"/>
      <c r="AC267" s="10"/>
      <c r="AD267" s="10"/>
      <c r="AE267" s="9"/>
      <c r="AF267" s="95"/>
      <c r="AG267" s="95"/>
    </row>
    <row r="268" spans="2:33" ht="15.75" x14ac:dyDescent="0.25">
      <c r="B268" s="91" t="s">
        <v>61</v>
      </c>
      <c r="C268" s="93">
        <f t="shared" si="0"/>
        <v>1</v>
      </c>
      <c r="D268" s="93">
        <f t="shared" ref="D268:R268" si="10">IF(D15&gt;0,C268+1,IF(D15&lt;0,C268-1,C268))</f>
        <v>2</v>
      </c>
      <c r="E268" s="93">
        <f t="shared" si="10"/>
        <v>3</v>
      </c>
      <c r="F268" s="93">
        <f t="shared" si="10"/>
        <v>4</v>
      </c>
      <c r="G268" s="93">
        <f t="shared" si="10"/>
        <v>5</v>
      </c>
      <c r="H268" s="93">
        <f t="shared" si="10"/>
        <v>6</v>
      </c>
      <c r="I268" s="93">
        <f t="shared" si="10"/>
        <v>7</v>
      </c>
      <c r="J268" s="93">
        <f t="shared" si="10"/>
        <v>8</v>
      </c>
      <c r="K268" s="93">
        <f t="shared" si="10"/>
        <v>9</v>
      </c>
      <c r="L268" s="93">
        <f t="shared" si="10"/>
        <v>10</v>
      </c>
      <c r="M268" s="93">
        <f t="shared" si="10"/>
        <v>11</v>
      </c>
      <c r="N268" s="93">
        <f t="shared" si="10"/>
        <v>12</v>
      </c>
      <c r="O268" s="93">
        <f t="shared" si="10"/>
        <v>11</v>
      </c>
      <c r="P268" s="93">
        <f t="shared" si="10"/>
        <v>12</v>
      </c>
      <c r="Q268" s="93">
        <f t="shared" si="10"/>
        <v>13</v>
      </c>
      <c r="R268" s="93">
        <f t="shared" si="10"/>
        <v>14</v>
      </c>
      <c r="X268" s="12"/>
      <c r="Y268" s="12"/>
      <c r="Z268" s="12"/>
      <c r="AA268" s="12"/>
      <c r="AB268" s="71"/>
      <c r="AC268" s="10"/>
      <c r="AD268" s="10"/>
      <c r="AE268" s="9"/>
      <c r="AF268" s="95"/>
      <c r="AG268" s="95"/>
    </row>
    <row r="269" spans="2:33" ht="15.75" x14ac:dyDescent="0.25">
      <c r="B269" s="91" t="s">
        <v>62</v>
      </c>
      <c r="C269" s="93">
        <f t="shared" si="0"/>
        <v>1</v>
      </c>
      <c r="D269" s="93">
        <f t="shared" ref="D269:R269" si="11">IF(D16&gt;0,C269+1,IF(D16&lt;0,C269-1,C269))</f>
        <v>2</v>
      </c>
      <c r="E269" s="93">
        <f t="shared" si="11"/>
        <v>3</v>
      </c>
      <c r="F269" s="93">
        <f t="shared" si="11"/>
        <v>4</v>
      </c>
      <c r="G269" s="93">
        <f t="shared" si="11"/>
        <v>5</v>
      </c>
      <c r="H269" s="93">
        <f t="shared" si="11"/>
        <v>6</v>
      </c>
      <c r="I269" s="93">
        <f t="shared" si="11"/>
        <v>7</v>
      </c>
      <c r="J269" s="93">
        <f t="shared" si="11"/>
        <v>8</v>
      </c>
      <c r="K269" s="93">
        <f t="shared" si="11"/>
        <v>9</v>
      </c>
      <c r="L269" s="93">
        <f t="shared" si="11"/>
        <v>10</v>
      </c>
      <c r="M269" s="93">
        <f t="shared" si="11"/>
        <v>11</v>
      </c>
      <c r="N269" s="93">
        <f t="shared" si="11"/>
        <v>12</v>
      </c>
      <c r="O269" s="93">
        <f t="shared" si="11"/>
        <v>13</v>
      </c>
      <c r="P269" s="93">
        <f t="shared" si="11"/>
        <v>14</v>
      </c>
      <c r="Q269" s="93">
        <f t="shared" si="11"/>
        <v>15</v>
      </c>
      <c r="R269" s="93">
        <f t="shared" si="11"/>
        <v>16</v>
      </c>
      <c r="X269" s="12"/>
      <c r="Y269" s="12"/>
      <c r="Z269" s="12"/>
      <c r="AA269" s="12"/>
      <c r="AB269" s="71"/>
      <c r="AC269" s="10"/>
      <c r="AD269" s="10"/>
      <c r="AE269" s="9"/>
      <c r="AF269" s="95"/>
      <c r="AG269" s="95"/>
    </row>
    <row r="270" spans="2:33" ht="15.75" x14ac:dyDescent="0.25">
      <c r="B270" s="91" t="s">
        <v>63</v>
      </c>
      <c r="C270" s="93">
        <f t="shared" si="0"/>
        <v>1</v>
      </c>
      <c r="D270" s="93">
        <f t="shared" ref="D270:R270" si="12">IF(D17&gt;0,C270+1,IF(D17&lt;0,C270-1,C270))</f>
        <v>2</v>
      </c>
      <c r="E270" s="93">
        <f t="shared" si="12"/>
        <v>3</v>
      </c>
      <c r="F270" s="93">
        <f t="shared" si="12"/>
        <v>4</v>
      </c>
      <c r="G270" s="93">
        <f t="shared" si="12"/>
        <v>5</v>
      </c>
      <c r="H270" s="93">
        <f t="shared" si="12"/>
        <v>6</v>
      </c>
      <c r="I270" s="93">
        <f t="shared" si="12"/>
        <v>7</v>
      </c>
      <c r="J270" s="93">
        <f t="shared" si="12"/>
        <v>8</v>
      </c>
      <c r="K270" s="93">
        <f t="shared" si="12"/>
        <v>9</v>
      </c>
      <c r="L270" s="93">
        <f t="shared" si="12"/>
        <v>10</v>
      </c>
      <c r="M270" s="93">
        <f t="shared" si="12"/>
        <v>11</v>
      </c>
      <c r="N270" s="93">
        <f t="shared" si="12"/>
        <v>12</v>
      </c>
      <c r="O270" s="93">
        <f t="shared" si="12"/>
        <v>13</v>
      </c>
      <c r="P270" s="93">
        <f t="shared" si="12"/>
        <v>14</v>
      </c>
      <c r="Q270" s="93">
        <f t="shared" si="12"/>
        <v>15</v>
      </c>
      <c r="R270" s="93">
        <f t="shared" si="12"/>
        <v>16</v>
      </c>
      <c r="X270" s="12"/>
      <c r="Y270" s="12"/>
      <c r="Z270" s="12"/>
      <c r="AA270" s="12"/>
      <c r="AB270" s="71"/>
      <c r="AC270" s="10"/>
      <c r="AD270" s="10"/>
      <c r="AE270" s="9"/>
      <c r="AF270" s="95"/>
      <c r="AG270" s="95"/>
    </row>
    <row r="271" spans="2:33" ht="15.75" x14ac:dyDescent="0.25">
      <c r="B271" s="91" t="s">
        <v>64</v>
      </c>
      <c r="C271" s="93">
        <f t="shared" si="0"/>
        <v>1</v>
      </c>
      <c r="D271" s="93">
        <f t="shared" ref="D271:R271" si="13">IF(D18&gt;0,C271+1,IF(D18&lt;0,C271-1,C271))</f>
        <v>0</v>
      </c>
      <c r="E271" s="93">
        <f t="shared" si="13"/>
        <v>1</v>
      </c>
      <c r="F271" s="93">
        <f t="shared" si="13"/>
        <v>2</v>
      </c>
      <c r="G271" s="93">
        <f t="shared" si="13"/>
        <v>3</v>
      </c>
      <c r="H271" s="93">
        <f t="shared" si="13"/>
        <v>4</v>
      </c>
      <c r="I271" s="93">
        <f t="shared" si="13"/>
        <v>5</v>
      </c>
      <c r="J271" s="93">
        <f t="shared" si="13"/>
        <v>4</v>
      </c>
      <c r="K271" s="93">
        <f t="shared" si="13"/>
        <v>5</v>
      </c>
      <c r="L271" s="93">
        <f t="shared" si="13"/>
        <v>6</v>
      </c>
      <c r="M271" s="93">
        <f t="shared" si="13"/>
        <v>7</v>
      </c>
      <c r="N271" s="93">
        <f t="shared" si="13"/>
        <v>8</v>
      </c>
      <c r="O271" s="93">
        <f t="shared" si="13"/>
        <v>9</v>
      </c>
      <c r="P271" s="93">
        <f t="shared" si="13"/>
        <v>10</v>
      </c>
      <c r="Q271" s="93">
        <f t="shared" si="13"/>
        <v>11</v>
      </c>
      <c r="R271" s="93">
        <f t="shared" si="13"/>
        <v>12</v>
      </c>
      <c r="X271" s="12"/>
      <c r="Y271" s="12"/>
      <c r="Z271" s="12"/>
      <c r="AA271" s="12"/>
      <c r="AB271" s="71"/>
      <c r="AC271" s="10"/>
      <c r="AD271" s="10"/>
      <c r="AE271" s="9"/>
      <c r="AF271" s="95"/>
      <c r="AG271" s="95"/>
    </row>
    <row r="272" spans="2:33" ht="15.75" x14ac:dyDescent="0.25">
      <c r="B272" s="91" t="s">
        <v>65</v>
      </c>
      <c r="C272" s="93">
        <f t="shared" si="0"/>
        <v>-1</v>
      </c>
      <c r="D272" s="93">
        <f t="shared" ref="D272:R272" si="14">IF(D19&gt;0,C272+1,IF(D19&lt;0,C272-1,C272))</f>
        <v>-2</v>
      </c>
      <c r="E272" s="93">
        <f t="shared" si="14"/>
        <v>-1</v>
      </c>
      <c r="F272" s="93">
        <f t="shared" si="14"/>
        <v>-2</v>
      </c>
      <c r="G272" s="93">
        <f t="shared" si="14"/>
        <v>-1</v>
      </c>
      <c r="H272" s="93">
        <f t="shared" si="14"/>
        <v>-2</v>
      </c>
      <c r="I272" s="93">
        <f t="shared" si="14"/>
        <v>-1</v>
      </c>
      <c r="J272" s="93">
        <f t="shared" si="14"/>
        <v>0</v>
      </c>
      <c r="K272" s="93">
        <f t="shared" si="14"/>
        <v>1</v>
      </c>
      <c r="L272" s="93">
        <f t="shared" si="14"/>
        <v>2</v>
      </c>
      <c r="M272" s="93">
        <f t="shared" si="14"/>
        <v>3</v>
      </c>
      <c r="N272" s="93">
        <f t="shared" si="14"/>
        <v>4</v>
      </c>
      <c r="O272" s="93">
        <f t="shared" si="14"/>
        <v>5</v>
      </c>
      <c r="P272" s="93">
        <f t="shared" si="14"/>
        <v>4</v>
      </c>
      <c r="Q272" s="93">
        <f t="shared" si="14"/>
        <v>5</v>
      </c>
      <c r="R272" s="93">
        <f t="shared" si="14"/>
        <v>6</v>
      </c>
      <c r="X272" s="12"/>
      <c r="Y272" s="12"/>
      <c r="Z272" s="12"/>
      <c r="AA272" s="12"/>
      <c r="AB272" s="71"/>
      <c r="AC272" s="10"/>
      <c r="AD272" s="10"/>
      <c r="AE272" s="9"/>
      <c r="AF272" s="95"/>
      <c r="AG272" s="95"/>
    </row>
    <row r="273" spans="2:33" ht="15.75" x14ac:dyDescent="0.25">
      <c r="B273" s="91" t="s">
        <v>66</v>
      </c>
      <c r="C273" s="93">
        <f t="shared" si="0"/>
        <v>-1</v>
      </c>
      <c r="D273" s="93">
        <f t="shared" ref="D273:R273" si="15">IF(D20&gt;0,C273+1,IF(D20&lt;0,C273-1,C273))</f>
        <v>0</v>
      </c>
      <c r="E273" s="93">
        <f t="shared" si="15"/>
        <v>1</v>
      </c>
      <c r="F273" s="93">
        <f t="shared" si="15"/>
        <v>0</v>
      </c>
      <c r="G273" s="93">
        <f t="shared" si="15"/>
        <v>1</v>
      </c>
      <c r="H273" s="93">
        <f t="shared" si="15"/>
        <v>1</v>
      </c>
      <c r="I273" s="93">
        <f t="shared" si="15"/>
        <v>2</v>
      </c>
      <c r="J273" s="93">
        <f t="shared" si="15"/>
        <v>1</v>
      </c>
      <c r="K273" s="93">
        <f t="shared" si="15"/>
        <v>2</v>
      </c>
      <c r="L273" s="93">
        <f t="shared" si="15"/>
        <v>2</v>
      </c>
      <c r="M273" s="93">
        <f t="shared" si="15"/>
        <v>2</v>
      </c>
      <c r="N273" s="93">
        <f t="shared" si="15"/>
        <v>3</v>
      </c>
      <c r="O273" s="93">
        <f t="shared" si="15"/>
        <v>4</v>
      </c>
      <c r="P273" s="93">
        <f t="shared" si="15"/>
        <v>3</v>
      </c>
      <c r="Q273" s="93">
        <f t="shared" si="15"/>
        <v>4</v>
      </c>
      <c r="R273" s="93">
        <f t="shared" si="15"/>
        <v>3</v>
      </c>
      <c r="X273" s="12"/>
      <c r="Y273" s="12"/>
      <c r="Z273" s="12"/>
      <c r="AA273" s="12"/>
      <c r="AB273" s="71"/>
      <c r="AC273" s="10"/>
      <c r="AD273" s="10"/>
      <c r="AE273" s="9"/>
      <c r="AF273" s="95"/>
      <c r="AG273" s="95"/>
    </row>
    <row r="274" spans="2:33" ht="15.75" x14ac:dyDescent="0.25">
      <c r="B274" s="91" t="s">
        <v>67</v>
      </c>
      <c r="C274" s="93">
        <f t="shared" si="0"/>
        <v>-1</v>
      </c>
      <c r="D274" s="93">
        <f t="shared" ref="D274:R274" si="16">IF(D21&gt;0,C274+1,IF(D21&lt;0,C274-1,C274))</f>
        <v>0</v>
      </c>
      <c r="E274" s="93">
        <f t="shared" si="16"/>
        <v>1</v>
      </c>
      <c r="F274" s="93">
        <f t="shared" si="16"/>
        <v>2</v>
      </c>
      <c r="G274" s="93">
        <f t="shared" si="16"/>
        <v>3</v>
      </c>
      <c r="H274" s="93">
        <f t="shared" si="16"/>
        <v>4</v>
      </c>
      <c r="I274" s="93">
        <f t="shared" si="16"/>
        <v>5</v>
      </c>
      <c r="J274" s="93">
        <f t="shared" si="16"/>
        <v>6</v>
      </c>
      <c r="K274" s="93">
        <f t="shared" si="16"/>
        <v>7</v>
      </c>
      <c r="L274" s="93">
        <f t="shared" si="16"/>
        <v>8</v>
      </c>
      <c r="M274" s="93">
        <f t="shared" si="16"/>
        <v>9</v>
      </c>
      <c r="N274" s="93">
        <f t="shared" si="16"/>
        <v>10</v>
      </c>
      <c r="O274" s="93">
        <f t="shared" si="16"/>
        <v>11</v>
      </c>
      <c r="P274" s="93">
        <f t="shared" si="16"/>
        <v>10</v>
      </c>
      <c r="Q274" s="93">
        <f t="shared" si="16"/>
        <v>11</v>
      </c>
      <c r="R274" s="93">
        <f t="shared" si="16"/>
        <v>12</v>
      </c>
      <c r="X274" s="12"/>
      <c r="Y274" s="12"/>
      <c r="Z274" s="12"/>
      <c r="AA274" s="12"/>
      <c r="AB274" s="71"/>
      <c r="AC274" s="10"/>
      <c r="AD274" s="10"/>
      <c r="AE274" s="9"/>
      <c r="AF274" s="95"/>
      <c r="AG274" s="95"/>
    </row>
    <row r="275" spans="2:33" ht="15.75" x14ac:dyDescent="0.25">
      <c r="B275" s="91" t="s">
        <v>68</v>
      </c>
      <c r="C275" s="93">
        <f t="shared" si="0"/>
        <v>1</v>
      </c>
      <c r="D275" s="93">
        <f t="shared" ref="D275:R275" si="17">IF(D22&gt;0,C275+1,IF(D22&lt;0,C275-1,C275))</f>
        <v>2</v>
      </c>
      <c r="E275" s="93">
        <f t="shared" si="17"/>
        <v>3</v>
      </c>
      <c r="F275" s="93">
        <f t="shared" si="17"/>
        <v>4</v>
      </c>
      <c r="G275" s="93">
        <f t="shared" si="17"/>
        <v>5</v>
      </c>
      <c r="H275" s="93">
        <f t="shared" si="17"/>
        <v>6</v>
      </c>
      <c r="I275" s="93">
        <f t="shared" si="17"/>
        <v>7</v>
      </c>
      <c r="J275" s="93">
        <f t="shared" si="17"/>
        <v>8</v>
      </c>
      <c r="K275" s="93">
        <f t="shared" si="17"/>
        <v>9</v>
      </c>
      <c r="L275" s="93">
        <f t="shared" si="17"/>
        <v>10</v>
      </c>
      <c r="M275" s="93">
        <f t="shared" si="17"/>
        <v>11</v>
      </c>
      <c r="N275" s="93">
        <f t="shared" si="17"/>
        <v>12</v>
      </c>
      <c r="O275" s="93">
        <f t="shared" si="17"/>
        <v>13</v>
      </c>
      <c r="P275" s="93">
        <f t="shared" si="17"/>
        <v>14</v>
      </c>
      <c r="Q275" s="93">
        <f t="shared" si="17"/>
        <v>15</v>
      </c>
      <c r="R275" s="93">
        <f t="shared" si="17"/>
        <v>16</v>
      </c>
      <c r="X275" s="12"/>
      <c r="Y275" s="12"/>
      <c r="Z275" s="12"/>
      <c r="AA275" s="12"/>
      <c r="AB275" s="71"/>
      <c r="AC275" s="10"/>
      <c r="AD275" s="10"/>
      <c r="AE275" s="9"/>
      <c r="AF275" s="95"/>
      <c r="AG275" s="95"/>
    </row>
    <row r="276" spans="2:33" ht="15.75" x14ac:dyDescent="0.25">
      <c r="B276" s="91" t="s">
        <v>69</v>
      </c>
      <c r="C276" s="93">
        <f t="shared" si="0"/>
        <v>0</v>
      </c>
      <c r="D276" s="93">
        <f t="shared" ref="D276:R276" si="18">IF(D23&gt;0,C276+1,IF(D23&lt;0,C276-1,C276))</f>
        <v>1</v>
      </c>
      <c r="E276" s="93">
        <f t="shared" si="18"/>
        <v>2</v>
      </c>
      <c r="F276" s="93">
        <f t="shared" si="18"/>
        <v>3</v>
      </c>
      <c r="G276" s="93">
        <f t="shared" si="18"/>
        <v>4</v>
      </c>
      <c r="H276" s="93">
        <f t="shared" si="18"/>
        <v>5</v>
      </c>
      <c r="I276" s="93">
        <f t="shared" si="18"/>
        <v>4</v>
      </c>
      <c r="J276" s="93">
        <f t="shared" si="18"/>
        <v>5</v>
      </c>
      <c r="K276" s="93">
        <f t="shared" si="18"/>
        <v>4</v>
      </c>
      <c r="L276" s="93">
        <f t="shared" si="18"/>
        <v>5</v>
      </c>
      <c r="M276" s="93">
        <f t="shared" si="18"/>
        <v>6</v>
      </c>
      <c r="N276" s="93">
        <f t="shared" si="18"/>
        <v>5</v>
      </c>
      <c r="O276" s="93">
        <f t="shared" si="18"/>
        <v>6</v>
      </c>
      <c r="P276" s="93">
        <f t="shared" si="18"/>
        <v>5</v>
      </c>
      <c r="Q276" s="93">
        <f t="shared" si="18"/>
        <v>6</v>
      </c>
      <c r="R276" s="93">
        <f t="shared" si="18"/>
        <v>7</v>
      </c>
      <c r="X276" s="12"/>
      <c r="Y276" s="12"/>
      <c r="Z276" s="12"/>
      <c r="AA276" s="12"/>
      <c r="AB276" s="71"/>
      <c r="AC276" s="10"/>
      <c r="AD276" s="10"/>
      <c r="AE276" s="9"/>
      <c r="AF276" s="95"/>
      <c r="AG276" s="95"/>
    </row>
    <row r="277" spans="2:33" x14ac:dyDescent="0.2">
      <c r="X277" s="95"/>
      <c r="Y277" s="95"/>
      <c r="Z277" s="95"/>
      <c r="AA277" s="95"/>
      <c r="AB277" s="97"/>
      <c r="AC277" s="95"/>
      <c r="AD277" s="95"/>
      <c r="AE277" s="95"/>
      <c r="AF277" s="95"/>
      <c r="AG277" s="95"/>
    </row>
    <row r="278" spans="2:33" x14ac:dyDescent="0.2">
      <c r="X278" s="95"/>
      <c r="Y278" s="95"/>
      <c r="Z278" s="95"/>
      <c r="AA278" s="95"/>
      <c r="AB278" s="97"/>
      <c r="AC278" s="95"/>
      <c r="AD278" s="95"/>
      <c r="AE278" s="95"/>
      <c r="AF278" s="95"/>
      <c r="AG278" s="95"/>
    </row>
    <row r="279" spans="2:33" x14ac:dyDescent="0.2">
      <c r="X279" s="95"/>
      <c r="Y279" s="95"/>
      <c r="Z279" s="95"/>
      <c r="AA279" s="95"/>
      <c r="AB279" s="97"/>
      <c r="AC279" s="95"/>
      <c r="AD279" s="95"/>
      <c r="AE279" s="95"/>
      <c r="AF279" s="95"/>
      <c r="AG279" s="95"/>
    </row>
    <row r="280" spans="2:33" x14ac:dyDescent="0.2">
      <c r="X280" s="95"/>
      <c r="Y280" s="95"/>
      <c r="Z280" s="95"/>
      <c r="AA280" s="95"/>
      <c r="AB280" s="97"/>
      <c r="AC280" s="95"/>
      <c r="AD280" s="95"/>
      <c r="AE280" s="95"/>
      <c r="AF280" s="95"/>
      <c r="AG280" s="95"/>
    </row>
    <row r="281" spans="2:33" x14ac:dyDescent="0.2">
      <c r="X281" s="95"/>
      <c r="Y281" s="95"/>
      <c r="Z281" s="95"/>
      <c r="AA281" s="95"/>
      <c r="AB281" s="97"/>
      <c r="AC281" s="95"/>
      <c r="AD281" s="95"/>
      <c r="AE281" s="95"/>
      <c r="AF281" s="95"/>
      <c r="AG281" s="95"/>
    </row>
    <row r="282" spans="2:33" x14ac:dyDescent="0.2">
      <c r="X282" s="95"/>
      <c r="Y282" s="95"/>
      <c r="Z282" s="95"/>
      <c r="AA282" s="95"/>
      <c r="AB282" s="97"/>
      <c r="AC282" s="95"/>
      <c r="AD282" s="95"/>
      <c r="AE282" s="95"/>
      <c r="AF282" s="95"/>
      <c r="AG282" s="95"/>
    </row>
    <row r="283" spans="2:33" x14ac:dyDescent="0.2">
      <c r="X283" s="95"/>
      <c r="Y283" s="95"/>
      <c r="Z283" s="95"/>
      <c r="AA283" s="95"/>
      <c r="AB283" s="97"/>
      <c r="AC283" s="95"/>
      <c r="AD283" s="95"/>
      <c r="AE283" s="95"/>
      <c r="AF283" s="95"/>
      <c r="AG283" s="95"/>
    </row>
    <row r="284" spans="2:33" x14ac:dyDescent="0.2">
      <c r="X284" s="95"/>
      <c r="Y284" s="95"/>
      <c r="Z284" s="95"/>
      <c r="AA284" s="95"/>
      <c r="AB284" s="97"/>
      <c r="AC284" s="95"/>
      <c r="AD284" s="95"/>
      <c r="AE284" s="95"/>
      <c r="AF284" s="95"/>
      <c r="AG284" s="95"/>
    </row>
    <row r="285" spans="2:33" x14ac:dyDescent="0.2">
      <c r="X285" s="95"/>
      <c r="Y285" s="95"/>
      <c r="Z285" s="95"/>
      <c r="AA285" s="95"/>
    </row>
    <row r="286" spans="2:33" x14ac:dyDescent="0.2">
      <c r="X286" s="95"/>
      <c r="Y286" s="95"/>
      <c r="Z286" s="95"/>
      <c r="AA286" s="95"/>
    </row>
    <row r="287" spans="2:33" x14ac:dyDescent="0.2">
      <c r="X287" s="95"/>
      <c r="Y287" s="95"/>
      <c r="Z287" s="95"/>
      <c r="AA287" s="95"/>
    </row>
    <row r="288" spans="2:33" x14ac:dyDescent="0.2">
      <c r="X288" s="95"/>
      <c r="Y288" s="95"/>
      <c r="Z288" s="95"/>
      <c r="AA288" s="95"/>
    </row>
    <row r="289" spans="24:27" x14ac:dyDescent="0.2">
      <c r="X289" s="95"/>
      <c r="Y289" s="95"/>
      <c r="Z289" s="95"/>
      <c r="AA289" s="95"/>
    </row>
    <row r="290" spans="24:27" x14ac:dyDescent="0.2">
      <c r="X290" s="95"/>
      <c r="Y290" s="95"/>
      <c r="Z290" s="95"/>
      <c r="AA290" s="95"/>
    </row>
    <row r="291" spans="24:27" x14ac:dyDescent="0.2">
      <c r="X291" s="95"/>
      <c r="Y291" s="95"/>
      <c r="Z291" s="95"/>
      <c r="AA291" s="95"/>
    </row>
    <row r="292" spans="24:27" x14ac:dyDescent="0.2">
      <c r="X292" s="95"/>
      <c r="Y292" s="95"/>
      <c r="Z292" s="95"/>
      <c r="AA292" s="95"/>
    </row>
    <row r="293" spans="24:27" x14ac:dyDescent="0.2">
      <c r="X293" s="95"/>
      <c r="Y293" s="95"/>
      <c r="Z293" s="95"/>
      <c r="AA293" s="95"/>
    </row>
    <row r="294" spans="24:27" x14ac:dyDescent="0.2">
      <c r="X294" s="95"/>
      <c r="Y294" s="95"/>
      <c r="Z294" s="95"/>
      <c r="AA294" s="95"/>
    </row>
    <row r="295" spans="24:27" x14ac:dyDescent="0.2">
      <c r="X295" s="95"/>
      <c r="Y295" s="95"/>
      <c r="Z295" s="95"/>
      <c r="AA295" s="95"/>
    </row>
    <row r="296" spans="24:27" x14ac:dyDescent="0.2">
      <c r="X296" s="95"/>
      <c r="Y296" s="95"/>
      <c r="Z296" s="95"/>
      <c r="AA296" s="95"/>
    </row>
    <row r="297" spans="24:27" x14ac:dyDescent="0.2">
      <c r="X297" s="95"/>
      <c r="Y297" s="95"/>
      <c r="Z297" s="95"/>
      <c r="AA297" s="95"/>
    </row>
    <row r="298" spans="24:27" x14ac:dyDescent="0.2">
      <c r="X298" s="95"/>
      <c r="Y298" s="95"/>
      <c r="Z298" s="95"/>
      <c r="AA298" s="95"/>
    </row>
    <row r="299" spans="24:27" x14ac:dyDescent="0.2">
      <c r="X299" s="95"/>
      <c r="Y299" s="95"/>
      <c r="Z299" s="95"/>
      <c r="AA299" s="95"/>
    </row>
    <row r="300" spans="24:27" x14ac:dyDescent="0.2">
      <c r="X300" s="95"/>
      <c r="Y300" s="95"/>
      <c r="Z300" s="95"/>
      <c r="AA300" s="95"/>
    </row>
    <row r="301" spans="24:27" x14ac:dyDescent="0.2">
      <c r="X301" s="95"/>
      <c r="Y301" s="95"/>
      <c r="Z301" s="95"/>
      <c r="AA301" s="95"/>
    </row>
    <row r="302" spans="24:27" x14ac:dyDescent="0.2">
      <c r="X302" s="95"/>
      <c r="Y302" s="95"/>
      <c r="Z302" s="95"/>
      <c r="AA302" s="95"/>
    </row>
    <row r="303" spans="24:27" x14ac:dyDescent="0.2">
      <c r="X303" s="95"/>
      <c r="Y303" s="95"/>
      <c r="Z303" s="95"/>
      <c r="AA303" s="95"/>
    </row>
    <row r="304" spans="24:27" x14ac:dyDescent="0.2">
      <c r="X304" s="95"/>
      <c r="Y304" s="95"/>
      <c r="Z304" s="95"/>
      <c r="AA304" s="95"/>
    </row>
    <row r="305" spans="24:27" x14ac:dyDescent="0.2">
      <c r="X305" s="95"/>
      <c r="Y305" s="95"/>
      <c r="Z305" s="95"/>
      <c r="AA305" s="95"/>
    </row>
    <row r="306" spans="24:27" x14ac:dyDescent="0.2">
      <c r="X306" s="95"/>
      <c r="Y306" s="95"/>
      <c r="Z306" s="95"/>
      <c r="AA306" s="95"/>
    </row>
    <row r="307" spans="24:27" x14ac:dyDescent="0.2">
      <c r="X307" s="95"/>
      <c r="Y307" s="95"/>
      <c r="Z307" s="95"/>
      <c r="AA307" s="95"/>
    </row>
    <row r="308" spans="24:27" x14ac:dyDescent="0.2">
      <c r="X308" s="95"/>
      <c r="Y308" s="95"/>
      <c r="Z308" s="95"/>
      <c r="AA308" s="95"/>
    </row>
    <row r="309" spans="24:27" x14ac:dyDescent="0.2">
      <c r="X309" s="95"/>
      <c r="Y309" s="95"/>
      <c r="Z309" s="95"/>
      <c r="AA309" s="95"/>
    </row>
    <row r="310" spans="24:27" x14ac:dyDescent="0.2">
      <c r="X310" s="95"/>
      <c r="Y310" s="95"/>
      <c r="Z310" s="95"/>
      <c r="AA310" s="95"/>
    </row>
    <row r="311" spans="24:27" x14ac:dyDescent="0.2">
      <c r="X311" s="95"/>
      <c r="Y311" s="95"/>
      <c r="Z311" s="95"/>
      <c r="AA311" s="95"/>
    </row>
    <row r="312" spans="24:27" x14ac:dyDescent="0.2">
      <c r="X312" s="95"/>
      <c r="Y312" s="95"/>
      <c r="Z312" s="95"/>
      <c r="AA312" s="95"/>
    </row>
    <row r="313" spans="24:27" x14ac:dyDescent="0.2">
      <c r="X313" s="95"/>
      <c r="Y313" s="95"/>
      <c r="Z313" s="95"/>
      <c r="AA313" s="95"/>
    </row>
    <row r="314" spans="24:27" x14ac:dyDescent="0.2">
      <c r="X314" s="95"/>
      <c r="Y314" s="95"/>
      <c r="Z314" s="95"/>
      <c r="AA314" s="95"/>
    </row>
    <row r="315" spans="24:27" x14ac:dyDescent="0.2">
      <c r="X315" s="95"/>
      <c r="Y315" s="95"/>
      <c r="Z315" s="95"/>
      <c r="AA315" s="95"/>
    </row>
    <row r="316" spans="24:27" x14ac:dyDescent="0.2">
      <c r="X316" s="95"/>
      <c r="Y316" s="95"/>
      <c r="Z316" s="95"/>
      <c r="AA316" s="95"/>
    </row>
    <row r="317" spans="24:27" x14ac:dyDescent="0.2">
      <c r="X317" s="95"/>
      <c r="Y317" s="95"/>
      <c r="Z317" s="95"/>
      <c r="AA317" s="95"/>
    </row>
    <row r="318" spans="24:27" x14ac:dyDescent="0.2">
      <c r="X318" s="95"/>
      <c r="Y318" s="95"/>
      <c r="Z318" s="95"/>
      <c r="AA318" s="95"/>
    </row>
    <row r="319" spans="24:27" x14ac:dyDescent="0.2">
      <c r="X319" s="95"/>
      <c r="Y319" s="95"/>
      <c r="Z319" s="95"/>
      <c r="AA319" s="95"/>
    </row>
    <row r="320" spans="24:27" x14ac:dyDescent="0.2">
      <c r="X320" s="95"/>
      <c r="Y320" s="95"/>
      <c r="Z320" s="95"/>
      <c r="AA320" s="95"/>
    </row>
    <row r="321" spans="24:27" x14ac:dyDescent="0.2">
      <c r="X321" s="95"/>
      <c r="Y321" s="95"/>
      <c r="Z321" s="95"/>
      <c r="AA321" s="95"/>
    </row>
    <row r="322" spans="24:27" x14ac:dyDescent="0.2">
      <c r="X322" s="95"/>
      <c r="Y322" s="95"/>
      <c r="Z322" s="95"/>
      <c r="AA322" s="95"/>
    </row>
    <row r="323" spans="24:27" x14ac:dyDescent="0.2">
      <c r="X323" s="95"/>
      <c r="Y323" s="95"/>
      <c r="Z323" s="95"/>
      <c r="AA323" s="95"/>
    </row>
    <row r="324" spans="24:27" x14ac:dyDescent="0.2">
      <c r="X324" s="95"/>
      <c r="Y324" s="95"/>
      <c r="Z324" s="95"/>
      <c r="AA324" s="95"/>
    </row>
    <row r="325" spans="24:27" x14ac:dyDescent="0.2">
      <c r="X325" s="95"/>
      <c r="Y325" s="95"/>
      <c r="Z325" s="95"/>
      <c r="AA325" s="95"/>
    </row>
    <row r="326" spans="24:27" x14ac:dyDescent="0.2">
      <c r="X326" s="95"/>
      <c r="Y326" s="95"/>
      <c r="Z326" s="95"/>
      <c r="AA326" s="95"/>
    </row>
    <row r="327" spans="24:27" x14ac:dyDescent="0.2">
      <c r="X327" s="95"/>
      <c r="Y327" s="95"/>
      <c r="Z327" s="95"/>
      <c r="AA327" s="95"/>
    </row>
    <row r="328" spans="24:27" x14ac:dyDescent="0.2">
      <c r="X328" s="95"/>
      <c r="Y328" s="95"/>
      <c r="Z328" s="95"/>
      <c r="AA328" s="95"/>
    </row>
    <row r="329" spans="24:27" x14ac:dyDescent="0.2">
      <c r="X329" s="95"/>
      <c r="Y329" s="95"/>
      <c r="Z329" s="95"/>
      <c r="AA329" s="95"/>
    </row>
    <row r="330" spans="24:27" x14ac:dyDescent="0.2">
      <c r="X330" s="95"/>
      <c r="Y330" s="95"/>
      <c r="Z330" s="95"/>
      <c r="AA330" s="95"/>
    </row>
    <row r="331" spans="24:27" x14ac:dyDescent="0.2">
      <c r="X331" s="95"/>
      <c r="Y331" s="95"/>
      <c r="Z331" s="95"/>
      <c r="AA331" s="95"/>
    </row>
    <row r="332" spans="24:27" x14ac:dyDescent="0.2">
      <c r="X332" s="95"/>
      <c r="Y332" s="95"/>
      <c r="Z332" s="95"/>
      <c r="AA332" s="95"/>
    </row>
    <row r="333" spans="24:27" x14ac:dyDescent="0.2">
      <c r="X333" s="95"/>
      <c r="Y333" s="95"/>
      <c r="Z333" s="95"/>
      <c r="AA333" s="95"/>
    </row>
    <row r="334" spans="24:27" x14ac:dyDescent="0.2">
      <c r="X334" s="95"/>
      <c r="Y334" s="95"/>
      <c r="Z334" s="95"/>
      <c r="AA334" s="95"/>
    </row>
    <row r="335" spans="24:27" x14ac:dyDescent="0.2">
      <c r="X335" s="95"/>
      <c r="Y335" s="95"/>
      <c r="Z335" s="95"/>
      <c r="AA335" s="95"/>
    </row>
    <row r="336" spans="24:27" x14ac:dyDescent="0.2">
      <c r="X336" s="95"/>
      <c r="Y336" s="95"/>
      <c r="Z336" s="95"/>
      <c r="AA336" s="95"/>
    </row>
    <row r="337" spans="24:27" x14ac:dyDescent="0.2">
      <c r="X337" s="95"/>
      <c r="Y337" s="95"/>
      <c r="Z337" s="95"/>
      <c r="AA337" s="95"/>
    </row>
    <row r="338" spans="24:27" x14ac:dyDescent="0.2">
      <c r="X338" s="95"/>
      <c r="Y338" s="95"/>
      <c r="Z338" s="95"/>
      <c r="AA338" s="95"/>
    </row>
    <row r="339" spans="24:27" x14ac:dyDescent="0.2">
      <c r="X339" s="95"/>
      <c r="Y339" s="95"/>
      <c r="Z339" s="95"/>
      <c r="AA339" s="95"/>
    </row>
    <row r="340" spans="24:27" x14ac:dyDescent="0.2">
      <c r="X340" s="95"/>
      <c r="Y340" s="95"/>
      <c r="Z340" s="95"/>
      <c r="AA340" s="95"/>
    </row>
    <row r="341" spans="24:27" x14ac:dyDescent="0.2">
      <c r="X341" s="95"/>
      <c r="Y341" s="95"/>
      <c r="Z341" s="95"/>
      <c r="AA341" s="95"/>
    </row>
    <row r="342" spans="24:27" x14ac:dyDescent="0.2">
      <c r="X342" s="95"/>
      <c r="Y342" s="95"/>
      <c r="Z342" s="95"/>
      <c r="AA342" s="95"/>
    </row>
    <row r="343" spans="24:27" x14ac:dyDescent="0.2">
      <c r="X343" s="95"/>
      <c r="Y343" s="95"/>
      <c r="Z343" s="95"/>
      <c r="AA343" s="95"/>
    </row>
    <row r="344" spans="24:27" x14ac:dyDescent="0.2">
      <c r="X344" s="95"/>
      <c r="Y344" s="95"/>
      <c r="Z344" s="95"/>
      <c r="AA344" s="95"/>
    </row>
    <row r="345" spans="24:27" x14ac:dyDescent="0.2">
      <c r="X345" s="95"/>
      <c r="Y345" s="95"/>
      <c r="Z345" s="95"/>
      <c r="AA345" s="95"/>
    </row>
    <row r="346" spans="24:27" x14ac:dyDescent="0.2">
      <c r="X346" s="95"/>
      <c r="Y346" s="95"/>
      <c r="Z346" s="95"/>
      <c r="AA346" s="95"/>
    </row>
    <row r="347" spans="24:27" x14ac:dyDescent="0.2">
      <c r="X347" s="95"/>
      <c r="Y347" s="95"/>
      <c r="Z347" s="95"/>
      <c r="AA347" s="95"/>
    </row>
    <row r="348" spans="24:27" x14ac:dyDescent="0.2">
      <c r="X348" s="95"/>
      <c r="Y348" s="95"/>
      <c r="Z348" s="95"/>
      <c r="AA348" s="95"/>
    </row>
    <row r="349" spans="24:27" x14ac:dyDescent="0.2">
      <c r="X349" s="95"/>
      <c r="Y349" s="95"/>
      <c r="Z349" s="95"/>
      <c r="AA349" s="95"/>
    </row>
    <row r="350" spans="24:27" x14ac:dyDescent="0.2">
      <c r="X350" s="95"/>
      <c r="Y350" s="95"/>
      <c r="Z350" s="95"/>
      <c r="AA350" s="95"/>
    </row>
    <row r="351" spans="24:27" x14ac:dyDescent="0.2">
      <c r="X351" s="95"/>
      <c r="Y351" s="95"/>
      <c r="Z351" s="95"/>
      <c r="AA351" s="95"/>
    </row>
    <row r="352" spans="24:27" x14ac:dyDescent="0.2">
      <c r="X352" s="95"/>
      <c r="Y352" s="95"/>
      <c r="Z352" s="95"/>
      <c r="AA352" s="95"/>
    </row>
  </sheetData>
  <dataConsolidate/>
  <mergeCells count="217">
    <mergeCell ref="Q3:Q4"/>
    <mergeCell ref="R3:R4"/>
    <mergeCell ref="X3:Y4"/>
    <mergeCell ref="H3:H4"/>
    <mergeCell ref="I3:I4"/>
    <mergeCell ref="J3:J4"/>
    <mergeCell ref="K3:K4"/>
    <mergeCell ref="L3:L4"/>
    <mergeCell ref="M3:M4"/>
    <mergeCell ref="B26:B27"/>
    <mergeCell ref="C26:C27"/>
    <mergeCell ref="D26:D27"/>
    <mergeCell ref="E26:E27"/>
    <mergeCell ref="F26:F27"/>
    <mergeCell ref="G26:G27"/>
    <mergeCell ref="N3:N4"/>
    <mergeCell ref="O3:O4"/>
    <mergeCell ref="P3:P4"/>
    <mergeCell ref="B3:B4"/>
    <mergeCell ref="C3:C4"/>
    <mergeCell ref="D3:D4"/>
    <mergeCell ref="E3:E4"/>
    <mergeCell ref="F3:F4"/>
    <mergeCell ref="G3:G4"/>
    <mergeCell ref="N26:N27"/>
    <mergeCell ref="O26:O27"/>
    <mergeCell ref="P26:P27"/>
    <mergeCell ref="Q26:Q27"/>
    <mergeCell ref="R26:R27"/>
    <mergeCell ref="X26:Y27"/>
    <mergeCell ref="H26:H27"/>
    <mergeCell ref="I26:I27"/>
    <mergeCell ref="J26:J27"/>
    <mergeCell ref="K26:K27"/>
    <mergeCell ref="L26:L27"/>
    <mergeCell ref="M26:M27"/>
    <mergeCell ref="Q49:Q50"/>
    <mergeCell ref="R49:R50"/>
    <mergeCell ref="X49:Y50"/>
    <mergeCell ref="H49:H50"/>
    <mergeCell ref="I49:I50"/>
    <mergeCell ref="J49:J50"/>
    <mergeCell ref="K49:K50"/>
    <mergeCell ref="L49:L50"/>
    <mergeCell ref="M49:M50"/>
    <mergeCell ref="B72:B73"/>
    <mergeCell ref="C72:C73"/>
    <mergeCell ref="D72:D73"/>
    <mergeCell ref="E72:E73"/>
    <mergeCell ref="F72:F73"/>
    <mergeCell ref="G72:G73"/>
    <mergeCell ref="N49:N50"/>
    <mergeCell ref="O49:O50"/>
    <mergeCell ref="P49:P50"/>
    <mergeCell ref="B49:B50"/>
    <mergeCell ref="C49:C50"/>
    <mergeCell ref="D49:D50"/>
    <mergeCell ref="E49:E50"/>
    <mergeCell ref="F49:F50"/>
    <mergeCell ref="G49:G50"/>
    <mergeCell ref="N72:N73"/>
    <mergeCell ref="O72:O73"/>
    <mergeCell ref="P72:P73"/>
    <mergeCell ref="Q72:Q73"/>
    <mergeCell ref="R72:R73"/>
    <mergeCell ref="X72:Y73"/>
    <mergeCell ref="H72:H73"/>
    <mergeCell ref="I72:I73"/>
    <mergeCell ref="J72:J73"/>
    <mergeCell ref="K72:K73"/>
    <mergeCell ref="L72:L73"/>
    <mergeCell ref="M72:M73"/>
    <mergeCell ref="Q95:Q96"/>
    <mergeCell ref="R95:R96"/>
    <mergeCell ref="X95:Y96"/>
    <mergeCell ref="H95:H96"/>
    <mergeCell ref="I95:I96"/>
    <mergeCell ref="J95:J96"/>
    <mergeCell ref="K95:K96"/>
    <mergeCell ref="L95:L96"/>
    <mergeCell ref="M95:M96"/>
    <mergeCell ref="B118:B119"/>
    <mergeCell ref="C118:C119"/>
    <mergeCell ref="D118:D119"/>
    <mergeCell ref="E118:E119"/>
    <mergeCell ref="F118:F119"/>
    <mergeCell ref="G118:G119"/>
    <mergeCell ref="N95:N96"/>
    <mergeCell ref="O95:O96"/>
    <mergeCell ref="P95:P96"/>
    <mergeCell ref="B95:B96"/>
    <mergeCell ref="C95:C96"/>
    <mergeCell ref="D95:D96"/>
    <mergeCell ref="E95:E96"/>
    <mergeCell ref="F95:F96"/>
    <mergeCell ref="G95:G96"/>
    <mergeCell ref="N118:N119"/>
    <mergeCell ref="O118:O119"/>
    <mergeCell ref="P118:P119"/>
    <mergeCell ref="Q118:Q119"/>
    <mergeCell ref="R118:R119"/>
    <mergeCell ref="X118:Y119"/>
    <mergeCell ref="H118:H119"/>
    <mergeCell ref="I118:I119"/>
    <mergeCell ref="J118:J119"/>
    <mergeCell ref="K118:K119"/>
    <mergeCell ref="L118:L119"/>
    <mergeCell ref="M118:M119"/>
    <mergeCell ref="B256:B257"/>
    <mergeCell ref="X256:Y257"/>
    <mergeCell ref="Z256:AA257"/>
    <mergeCell ref="B141:B142"/>
    <mergeCell ref="C141:C142"/>
    <mergeCell ref="D141:D142"/>
    <mergeCell ref="E141:E142"/>
    <mergeCell ref="F141:F142"/>
    <mergeCell ref="G141:G142"/>
    <mergeCell ref="H141:H142"/>
    <mergeCell ref="N233:N234"/>
    <mergeCell ref="O233:O234"/>
    <mergeCell ref="P233:P234"/>
    <mergeCell ref="Q233:Q234"/>
    <mergeCell ref="R233:R234"/>
    <mergeCell ref="X233:Y234"/>
    <mergeCell ref="H233:H234"/>
    <mergeCell ref="I233:I234"/>
    <mergeCell ref="J233:J234"/>
    <mergeCell ref="K233:K234"/>
    <mergeCell ref="L233:L234"/>
    <mergeCell ref="M233:M234"/>
    <mergeCell ref="B233:B234"/>
    <mergeCell ref="C233:C234"/>
    <mergeCell ref="O141:O142"/>
    <mergeCell ref="P141:P142"/>
    <mergeCell ref="Q141:Q142"/>
    <mergeCell ref="R141:R142"/>
    <mergeCell ref="X141:Y142"/>
    <mergeCell ref="B164:B165"/>
    <mergeCell ref="C164:C165"/>
    <mergeCell ref="D164:D165"/>
    <mergeCell ref="E164:E165"/>
    <mergeCell ref="F164:F165"/>
    <mergeCell ref="I141:I142"/>
    <mergeCell ref="J141:J142"/>
    <mergeCell ref="K141:K142"/>
    <mergeCell ref="L141:L142"/>
    <mergeCell ref="M141:M142"/>
    <mergeCell ref="N141:N142"/>
    <mergeCell ref="X164:Y165"/>
    <mergeCell ref="B187:B188"/>
    <mergeCell ref="C187:C188"/>
    <mergeCell ref="D187:D188"/>
    <mergeCell ref="E187:E188"/>
    <mergeCell ref="F187:F188"/>
    <mergeCell ref="G187:G188"/>
    <mergeCell ref="H187:H188"/>
    <mergeCell ref="I187:I188"/>
    <mergeCell ref="J187:J188"/>
    <mergeCell ref="M164:M165"/>
    <mergeCell ref="N164:N165"/>
    <mergeCell ref="O164:O165"/>
    <mergeCell ref="P164:P165"/>
    <mergeCell ref="Q164:Q165"/>
    <mergeCell ref="R164:R165"/>
    <mergeCell ref="G164:G165"/>
    <mergeCell ref="H164:H165"/>
    <mergeCell ref="I164:I165"/>
    <mergeCell ref="J164:J165"/>
    <mergeCell ref="K164:K165"/>
    <mergeCell ref="L164:L165"/>
    <mergeCell ref="Q187:Q188"/>
    <mergeCell ref="R187:R188"/>
    <mergeCell ref="X187:Y188"/>
    <mergeCell ref="B210:B211"/>
    <mergeCell ref="C210:C211"/>
    <mergeCell ref="D210:D211"/>
    <mergeCell ref="E210:E211"/>
    <mergeCell ref="F210:F211"/>
    <mergeCell ref="G210:G211"/>
    <mergeCell ref="H210:H211"/>
    <mergeCell ref="K187:K188"/>
    <mergeCell ref="L187:L188"/>
    <mergeCell ref="M187:M188"/>
    <mergeCell ref="N187:N188"/>
    <mergeCell ref="O187:O188"/>
    <mergeCell ref="P187:P188"/>
    <mergeCell ref="O210:O211"/>
    <mergeCell ref="P210:P211"/>
    <mergeCell ref="Q210:Q211"/>
    <mergeCell ref="R210:R211"/>
    <mergeCell ref="X210:Y211"/>
    <mergeCell ref="C256:C257"/>
    <mergeCell ref="D256:D257"/>
    <mergeCell ref="E256:E257"/>
    <mergeCell ref="F256:F257"/>
    <mergeCell ref="G256:G257"/>
    <mergeCell ref="I210:I211"/>
    <mergeCell ref="J210:J211"/>
    <mergeCell ref="K210:K211"/>
    <mergeCell ref="L210:L211"/>
    <mergeCell ref="M210:M211"/>
    <mergeCell ref="N210:N211"/>
    <mergeCell ref="D233:D234"/>
    <mergeCell ref="E233:E234"/>
    <mergeCell ref="F233:F234"/>
    <mergeCell ref="G233:G234"/>
    <mergeCell ref="N256:N257"/>
    <mergeCell ref="O256:O257"/>
    <mergeCell ref="P256:P257"/>
    <mergeCell ref="Q256:Q257"/>
    <mergeCell ref="R256:R257"/>
    <mergeCell ref="H256:H257"/>
    <mergeCell ref="I256:I257"/>
    <mergeCell ref="J256:J257"/>
    <mergeCell ref="K256:K257"/>
    <mergeCell ref="L256:L257"/>
    <mergeCell ref="M256:M257"/>
  </mergeCells>
  <conditionalFormatting sqref="D6:D23">
    <cfRule type="colorScale" priority="890">
      <colorScale>
        <cfvo type="min"/>
        <cfvo type="percentile" val="50"/>
        <cfvo type="max"/>
        <color rgb="FFF8696B"/>
        <color rgb="FFFFEB84"/>
        <color rgb="FF63BE7B"/>
      </colorScale>
    </cfRule>
  </conditionalFormatting>
  <conditionalFormatting sqref="E6:E23">
    <cfRule type="colorScale" priority="898">
      <colorScale>
        <cfvo type="min"/>
        <cfvo type="percentile" val="50"/>
        <cfvo type="max"/>
        <color rgb="FFF8696B"/>
        <color rgb="FFFFEB84"/>
        <color rgb="FF63BE7B"/>
      </colorScale>
    </cfRule>
  </conditionalFormatting>
  <conditionalFormatting sqref="E29:E46">
    <cfRule type="colorScale" priority="899">
      <colorScale>
        <cfvo type="min"/>
        <cfvo type="percentile" val="50"/>
        <cfvo type="max"/>
        <color rgb="FFF8696B"/>
        <color rgb="FFFFEB84"/>
        <color rgb="FF63BE7B"/>
      </colorScale>
    </cfRule>
  </conditionalFormatting>
  <conditionalFormatting sqref="E52:E69">
    <cfRule type="colorScale" priority="900">
      <colorScale>
        <cfvo type="min"/>
        <cfvo type="percentile" val="50"/>
        <cfvo type="max"/>
        <color rgb="FFF8696B"/>
        <color rgb="FFFFEB84"/>
        <color rgb="FF63BE7B"/>
      </colorScale>
    </cfRule>
  </conditionalFormatting>
  <conditionalFormatting sqref="E75:E92">
    <cfRule type="colorScale" priority="901">
      <colorScale>
        <cfvo type="min"/>
        <cfvo type="percentile" val="50"/>
        <cfvo type="max"/>
        <color rgb="FFF8696B"/>
        <color rgb="FFFFEB84"/>
        <color rgb="FF63BE7B"/>
      </colorScale>
    </cfRule>
  </conditionalFormatting>
  <conditionalFormatting sqref="E98:E115">
    <cfRule type="colorScale" priority="902">
      <colorScale>
        <cfvo type="min"/>
        <cfvo type="percentile" val="50"/>
        <cfvo type="max"/>
        <color rgb="FFF8696B"/>
        <color rgb="FFFFEB84"/>
        <color rgb="FF63BE7B"/>
      </colorScale>
    </cfRule>
  </conditionalFormatting>
  <conditionalFormatting sqref="E121:E138">
    <cfRule type="colorScale" priority="903">
      <colorScale>
        <cfvo type="min"/>
        <cfvo type="percentile" val="50"/>
        <cfvo type="max"/>
        <color rgb="FFF8696B"/>
        <color rgb="FFFFEB84"/>
        <color rgb="FF63BE7B"/>
      </colorScale>
    </cfRule>
  </conditionalFormatting>
  <conditionalFormatting sqref="E236:E254">
    <cfRule type="colorScale" priority="904">
      <colorScale>
        <cfvo type="min"/>
        <cfvo type="percentile" val="50"/>
        <cfvo type="max"/>
        <color rgb="FFF8696B"/>
        <color rgb="FFFFEB84"/>
        <color rgb="FF63BE7B"/>
      </colorScale>
    </cfRule>
  </conditionalFormatting>
  <conditionalFormatting sqref="F6:F23">
    <cfRule type="colorScale" priority="905">
      <colorScale>
        <cfvo type="min"/>
        <cfvo type="percentile" val="50"/>
        <cfvo type="max"/>
        <color rgb="FFF8696B"/>
        <color rgb="FFFFEB84"/>
        <color rgb="FF63BE7B"/>
      </colorScale>
    </cfRule>
  </conditionalFormatting>
  <conditionalFormatting sqref="F29:F46">
    <cfRule type="colorScale" priority="906">
      <colorScale>
        <cfvo type="min"/>
        <cfvo type="percentile" val="50"/>
        <cfvo type="max"/>
        <color rgb="FFF8696B"/>
        <color rgb="FFFFEB84"/>
        <color rgb="FF63BE7B"/>
      </colorScale>
    </cfRule>
  </conditionalFormatting>
  <conditionalFormatting sqref="F52:F69">
    <cfRule type="colorScale" priority="907">
      <colorScale>
        <cfvo type="min"/>
        <cfvo type="percentile" val="50"/>
        <cfvo type="max"/>
        <color rgb="FFF8696B"/>
        <color rgb="FFFFEB84"/>
        <color rgb="FF63BE7B"/>
      </colorScale>
    </cfRule>
  </conditionalFormatting>
  <conditionalFormatting sqref="F75:F92">
    <cfRule type="colorScale" priority="908">
      <colorScale>
        <cfvo type="min"/>
        <cfvo type="percentile" val="50"/>
        <cfvo type="max"/>
        <color rgb="FFF8696B"/>
        <color rgb="FFFFEB84"/>
        <color rgb="FF63BE7B"/>
      </colorScale>
    </cfRule>
  </conditionalFormatting>
  <conditionalFormatting sqref="F98:F115">
    <cfRule type="colorScale" priority="909">
      <colorScale>
        <cfvo type="min"/>
        <cfvo type="percentile" val="50"/>
        <cfvo type="max"/>
        <color rgb="FFF8696B"/>
        <color rgb="FFFFEB84"/>
        <color rgb="FF63BE7B"/>
      </colorScale>
    </cfRule>
  </conditionalFormatting>
  <conditionalFormatting sqref="F121:F138">
    <cfRule type="colorScale" priority="910">
      <colorScale>
        <cfvo type="min"/>
        <cfvo type="percentile" val="50"/>
        <cfvo type="max"/>
        <color rgb="FFF8696B"/>
        <color rgb="FFFFEB84"/>
        <color rgb="FF63BE7B"/>
      </colorScale>
    </cfRule>
  </conditionalFormatting>
  <conditionalFormatting sqref="F236:F254">
    <cfRule type="colorScale" priority="911">
      <colorScale>
        <cfvo type="min"/>
        <cfvo type="percentile" val="50"/>
        <cfvo type="max"/>
        <color rgb="FFF8696B"/>
        <color rgb="FFFFEB84"/>
        <color rgb="FF63BE7B"/>
      </colorScale>
    </cfRule>
  </conditionalFormatting>
  <conditionalFormatting sqref="D29:D46">
    <cfRule type="colorScale" priority="912">
      <colorScale>
        <cfvo type="min"/>
        <cfvo type="percentile" val="50"/>
        <cfvo type="max"/>
        <color rgb="FFF8696B"/>
        <color rgb="FFFFEB84"/>
        <color rgb="FF63BE7B"/>
      </colorScale>
    </cfRule>
  </conditionalFormatting>
  <conditionalFormatting sqref="D121:D138">
    <cfRule type="colorScale" priority="913">
      <colorScale>
        <cfvo type="min"/>
        <cfvo type="percentile" val="50"/>
        <cfvo type="max"/>
        <color rgb="FFF8696B"/>
        <color rgb="FFFFEB84"/>
        <color rgb="FF63BE7B"/>
      </colorScale>
    </cfRule>
  </conditionalFormatting>
  <conditionalFormatting sqref="D236:D254">
    <cfRule type="colorScale" priority="914">
      <colorScale>
        <cfvo type="min"/>
        <cfvo type="percentile" val="50"/>
        <cfvo type="max"/>
        <color rgb="FFF8696B"/>
        <color rgb="FFFFEB84"/>
        <color rgb="FF63BE7B"/>
      </colorScale>
    </cfRule>
  </conditionalFormatting>
  <conditionalFormatting sqref="D52:D69">
    <cfRule type="colorScale" priority="915">
      <colorScale>
        <cfvo type="min"/>
        <cfvo type="percentile" val="50"/>
        <cfvo type="max"/>
        <color rgb="FFF8696B"/>
        <color rgb="FFFFEB84"/>
        <color rgb="FF63BE7B"/>
      </colorScale>
    </cfRule>
  </conditionalFormatting>
  <conditionalFormatting sqref="D75:D92">
    <cfRule type="colorScale" priority="916">
      <colorScale>
        <cfvo type="min"/>
        <cfvo type="percentile" val="50"/>
        <cfvo type="max"/>
        <color rgb="FFF8696B"/>
        <color rgb="FFFFEB84"/>
        <color rgb="FF63BE7B"/>
      </colorScale>
    </cfRule>
  </conditionalFormatting>
  <conditionalFormatting sqref="D98:D115">
    <cfRule type="colorScale" priority="917">
      <colorScale>
        <cfvo type="min"/>
        <cfvo type="percentile" val="50"/>
        <cfvo type="max"/>
        <color rgb="FFF8696B"/>
        <color rgb="FFFFEB84"/>
        <color rgb="FF63BE7B"/>
      </colorScale>
    </cfRule>
  </conditionalFormatting>
  <conditionalFormatting sqref="K29:R46">
    <cfRule type="colorScale" priority="864">
      <colorScale>
        <cfvo type="min"/>
        <cfvo type="percentile" val="50"/>
        <cfvo type="max"/>
        <color rgb="FFF8696B"/>
        <color rgb="FFFFEB84"/>
        <color rgb="FF63BE7B"/>
      </colorScale>
    </cfRule>
  </conditionalFormatting>
  <conditionalFormatting sqref="K121:R138">
    <cfRule type="colorScale" priority="865">
      <colorScale>
        <cfvo type="min"/>
        <cfvo type="percentile" val="50"/>
        <cfvo type="max"/>
        <color rgb="FFF8696B"/>
        <color rgb="FFFFEB84"/>
        <color rgb="FF63BE7B"/>
      </colorScale>
    </cfRule>
  </conditionalFormatting>
  <conditionalFormatting sqref="K236:R254">
    <cfRule type="colorScale" priority="866">
      <colorScale>
        <cfvo type="min"/>
        <cfvo type="percentile" val="50"/>
        <cfvo type="max"/>
        <color rgb="FFF8696B"/>
        <color rgb="FFFFEB84"/>
        <color rgb="FF63BE7B"/>
      </colorScale>
    </cfRule>
  </conditionalFormatting>
  <conditionalFormatting sqref="K52:R69">
    <cfRule type="colorScale" priority="867">
      <colorScale>
        <cfvo type="min"/>
        <cfvo type="percentile" val="50"/>
        <cfvo type="max"/>
        <color rgb="FFF8696B"/>
        <color rgb="FFFFEB84"/>
        <color rgb="FF63BE7B"/>
      </colorScale>
    </cfRule>
  </conditionalFormatting>
  <conditionalFormatting sqref="K75:R92">
    <cfRule type="colorScale" priority="868">
      <colorScale>
        <cfvo type="min"/>
        <cfvo type="percentile" val="50"/>
        <cfvo type="max"/>
        <color rgb="FFF8696B"/>
        <color rgb="FFFFEB84"/>
        <color rgb="FF63BE7B"/>
      </colorScale>
    </cfRule>
  </conditionalFormatting>
  <conditionalFormatting sqref="K98:R115">
    <cfRule type="colorScale" priority="869">
      <colorScale>
        <cfvo type="min"/>
        <cfvo type="percentile" val="50"/>
        <cfvo type="max"/>
        <color rgb="FFF8696B"/>
        <color rgb="FFFFEB84"/>
        <color rgb="FF63BE7B"/>
      </colorScale>
    </cfRule>
  </conditionalFormatting>
  <conditionalFormatting sqref="K6:R23">
    <cfRule type="colorScale" priority="870">
      <colorScale>
        <cfvo type="min"/>
        <cfvo type="percentile" val="50"/>
        <cfvo type="max"/>
        <color rgb="FFF8696B"/>
        <color rgb="FFFFEB84"/>
        <color rgb="FF63BE7B"/>
      </colorScale>
    </cfRule>
  </conditionalFormatting>
  <conditionalFormatting sqref="E144:E161">
    <cfRule type="colorScale" priority="421">
      <colorScale>
        <cfvo type="min"/>
        <cfvo type="percentile" val="50"/>
        <cfvo type="max"/>
        <color rgb="FFF8696B"/>
        <color rgb="FFFFEB84"/>
        <color rgb="FF63BE7B"/>
      </colorScale>
    </cfRule>
  </conditionalFormatting>
  <conditionalFormatting sqref="F144:F161">
    <cfRule type="colorScale" priority="422">
      <colorScale>
        <cfvo type="min"/>
        <cfvo type="percentile" val="50"/>
        <cfvo type="max"/>
        <color rgb="FFF8696B"/>
        <color rgb="FFFFEB84"/>
        <color rgb="FF63BE7B"/>
      </colorScale>
    </cfRule>
  </conditionalFormatting>
  <conditionalFormatting sqref="D144:D161">
    <cfRule type="colorScale" priority="423">
      <colorScale>
        <cfvo type="min"/>
        <cfvo type="percentile" val="50"/>
        <cfvo type="max"/>
        <color rgb="FFF8696B"/>
        <color rgb="FFFFEB84"/>
        <color rgb="FF63BE7B"/>
      </colorScale>
    </cfRule>
  </conditionalFormatting>
  <conditionalFormatting sqref="K144:R161">
    <cfRule type="colorScale" priority="416">
      <colorScale>
        <cfvo type="min"/>
        <cfvo type="percentile" val="50"/>
        <cfvo type="max"/>
        <color rgb="FFF8696B"/>
        <color rgb="FFFFEB84"/>
        <color rgb="FF63BE7B"/>
      </colorScale>
    </cfRule>
  </conditionalFormatting>
  <conditionalFormatting sqref="E167:E184">
    <cfRule type="colorScale" priority="349">
      <colorScale>
        <cfvo type="min"/>
        <cfvo type="percentile" val="50"/>
        <cfvo type="max"/>
        <color rgb="FFF8696B"/>
        <color rgb="FFFFEB84"/>
        <color rgb="FF63BE7B"/>
      </colorScale>
    </cfRule>
  </conditionalFormatting>
  <conditionalFormatting sqref="F167:F184">
    <cfRule type="colorScale" priority="350">
      <colorScale>
        <cfvo type="min"/>
        <cfvo type="percentile" val="50"/>
        <cfvo type="max"/>
        <color rgb="FFF8696B"/>
        <color rgb="FFFFEB84"/>
        <color rgb="FF63BE7B"/>
      </colorScale>
    </cfRule>
  </conditionalFormatting>
  <conditionalFormatting sqref="K167:R184">
    <cfRule type="colorScale" priority="344">
      <colorScale>
        <cfvo type="min"/>
        <cfvo type="percentile" val="50"/>
        <cfvo type="max"/>
        <color rgb="FFF8696B"/>
        <color rgb="FFFFEB84"/>
        <color rgb="FF63BE7B"/>
      </colorScale>
    </cfRule>
  </conditionalFormatting>
  <conditionalFormatting sqref="E190:E207">
    <cfRule type="colorScale" priority="277">
      <colorScale>
        <cfvo type="min"/>
        <cfvo type="percentile" val="50"/>
        <cfvo type="max"/>
        <color rgb="FFF8696B"/>
        <color rgb="FFFFEB84"/>
        <color rgb="FF63BE7B"/>
      </colorScale>
    </cfRule>
  </conditionalFormatting>
  <conditionalFormatting sqref="F190:F207">
    <cfRule type="colorScale" priority="278">
      <colorScale>
        <cfvo type="min"/>
        <cfvo type="percentile" val="50"/>
        <cfvo type="max"/>
        <color rgb="FFF8696B"/>
        <color rgb="FFFFEB84"/>
        <color rgb="FF63BE7B"/>
      </colorScale>
    </cfRule>
  </conditionalFormatting>
  <conditionalFormatting sqref="D190:D207">
    <cfRule type="colorScale" priority="279">
      <colorScale>
        <cfvo type="min"/>
        <cfvo type="percentile" val="50"/>
        <cfvo type="max"/>
        <color rgb="FFF8696B"/>
        <color rgb="FFFFEB84"/>
        <color rgb="FF63BE7B"/>
      </colorScale>
    </cfRule>
  </conditionalFormatting>
  <conditionalFormatting sqref="K190:R207">
    <cfRule type="colorScale" priority="272">
      <colorScale>
        <cfvo type="min"/>
        <cfvo type="percentile" val="50"/>
        <cfvo type="max"/>
        <color rgb="FFF8696B"/>
        <color rgb="FFFFEB84"/>
        <color rgb="FF63BE7B"/>
      </colorScale>
    </cfRule>
  </conditionalFormatting>
  <conditionalFormatting sqref="E213:E231">
    <cfRule type="colorScale" priority="205">
      <colorScale>
        <cfvo type="min"/>
        <cfvo type="percentile" val="50"/>
        <cfvo type="max"/>
        <color rgb="FFF8696B"/>
        <color rgb="FFFFEB84"/>
        <color rgb="FF63BE7B"/>
      </colorScale>
    </cfRule>
  </conditionalFormatting>
  <conditionalFormatting sqref="F213:F231">
    <cfRule type="colorScale" priority="206">
      <colorScale>
        <cfvo type="min"/>
        <cfvo type="percentile" val="50"/>
        <cfvo type="max"/>
        <color rgb="FFF8696B"/>
        <color rgb="FFFFEB84"/>
        <color rgb="FF63BE7B"/>
      </colorScale>
    </cfRule>
  </conditionalFormatting>
  <conditionalFormatting sqref="D213:D231">
    <cfRule type="colorScale" priority="207">
      <colorScale>
        <cfvo type="min"/>
        <cfvo type="percentile" val="50"/>
        <cfvo type="max"/>
        <color rgb="FFF8696B"/>
        <color rgb="FFFFEB84"/>
        <color rgb="FF63BE7B"/>
      </colorScale>
    </cfRule>
  </conditionalFormatting>
  <conditionalFormatting sqref="K213:R231">
    <cfRule type="colorScale" priority="200">
      <colorScale>
        <cfvo type="min"/>
        <cfvo type="percentile" val="50"/>
        <cfvo type="max"/>
        <color rgb="FFF8696B"/>
        <color rgb="FFFFEB84"/>
        <color rgb="FF63BE7B"/>
      </colorScale>
    </cfRule>
  </conditionalFormatting>
  <conditionalFormatting sqref="G29:J46 C29:C46">
    <cfRule type="colorScale" priority="1302">
      <colorScale>
        <cfvo type="min"/>
        <cfvo type="percentile" val="50"/>
        <cfvo type="max"/>
        <color rgb="FFF8696B"/>
        <color rgb="FFFFEB84"/>
        <color rgb="FF63BE7B"/>
      </colorScale>
    </cfRule>
  </conditionalFormatting>
  <conditionalFormatting sqref="G121:J138 C121:C138">
    <cfRule type="colorScale" priority="1305">
      <colorScale>
        <cfvo type="min"/>
        <cfvo type="percentile" val="50"/>
        <cfvo type="max"/>
        <color rgb="FFF8696B"/>
        <color rgb="FFFFEB84"/>
        <color rgb="FF63BE7B"/>
      </colorScale>
    </cfRule>
  </conditionalFormatting>
  <conditionalFormatting sqref="G236:J254 C236:C254">
    <cfRule type="colorScale" priority="1308">
      <colorScale>
        <cfvo type="min"/>
        <cfvo type="percentile" val="50"/>
        <cfvo type="max"/>
        <color rgb="FFF8696B"/>
        <color rgb="FFFFEB84"/>
        <color rgb="FF63BE7B"/>
      </colorScale>
    </cfRule>
  </conditionalFormatting>
  <conditionalFormatting sqref="G52:J69 C52:C69">
    <cfRule type="colorScale" priority="1311">
      <colorScale>
        <cfvo type="min"/>
        <cfvo type="percentile" val="50"/>
        <cfvo type="max"/>
        <color rgb="FFF8696B"/>
        <color rgb="FFFFEB84"/>
        <color rgb="FF63BE7B"/>
      </colorScale>
    </cfRule>
  </conditionalFormatting>
  <conditionalFormatting sqref="G75:J92 C75:C92">
    <cfRule type="colorScale" priority="1314">
      <colorScale>
        <cfvo type="min"/>
        <cfvo type="percentile" val="50"/>
        <cfvo type="max"/>
        <color rgb="FFF8696B"/>
        <color rgb="FFFFEB84"/>
        <color rgb="FF63BE7B"/>
      </colorScale>
    </cfRule>
  </conditionalFormatting>
  <conditionalFormatting sqref="G98:J115 C98:C115">
    <cfRule type="colorScale" priority="1317">
      <colorScale>
        <cfvo type="min"/>
        <cfvo type="percentile" val="50"/>
        <cfvo type="max"/>
        <color rgb="FFF8696B"/>
        <color rgb="FFFFEB84"/>
        <color rgb="FF63BE7B"/>
      </colorScale>
    </cfRule>
  </conditionalFormatting>
  <conditionalFormatting sqref="G6:J23 C6:C23">
    <cfRule type="colorScale" priority="1320">
      <colorScale>
        <cfvo type="min"/>
        <cfvo type="percentile" val="50"/>
        <cfvo type="max"/>
        <color rgb="FFF8696B"/>
        <color rgb="FFFFEB84"/>
        <color rgb="FF63BE7B"/>
      </colorScale>
    </cfRule>
  </conditionalFormatting>
  <conditionalFormatting sqref="G144:J161 C144:C161">
    <cfRule type="colorScale" priority="1323">
      <colorScale>
        <cfvo type="min"/>
        <cfvo type="percentile" val="50"/>
        <cfvo type="max"/>
        <color rgb="FFF8696B"/>
        <color rgb="FFFFEB84"/>
        <color rgb="FF63BE7B"/>
      </colorScale>
    </cfRule>
  </conditionalFormatting>
  <conditionalFormatting sqref="G167:J184 C167:C184">
    <cfRule type="colorScale" priority="1326">
      <colorScale>
        <cfvo type="min"/>
        <cfvo type="percentile" val="50"/>
        <cfvo type="max"/>
        <color rgb="FFF8696B"/>
        <color rgb="FFFFEB84"/>
        <color rgb="FF63BE7B"/>
      </colorScale>
    </cfRule>
  </conditionalFormatting>
  <conditionalFormatting sqref="G190:J207 C190:C207">
    <cfRule type="colorScale" priority="1329">
      <colorScale>
        <cfvo type="min"/>
        <cfvo type="percentile" val="50"/>
        <cfvo type="max"/>
        <color rgb="FFF8696B"/>
        <color rgb="FFFFEB84"/>
        <color rgb="FF63BE7B"/>
      </colorScale>
    </cfRule>
  </conditionalFormatting>
  <conditionalFormatting sqref="G213:J231 C213:C231">
    <cfRule type="colorScale" priority="1332">
      <colorScale>
        <cfvo type="min"/>
        <cfvo type="percentile" val="50"/>
        <cfvo type="max"/>
        <color rgb="FFF8696B"/>
        <color rgb="FFFFEB84"/>
        <color rgb="FF63BE7B"/>
      </colorScale>
    </cfRule>
  </conditionalFormatting>
  <conditionalFormatting sqref="D167:D184">
    <cfRule type="colorScale" priority="69">
      <colorScale>
        <cfvo type="min"/>
        <cfvo type="percentile" val="50"/>
        <cfvo type="max"/>
        <color rgb="FFF8696B"/>
        <color rgb="FFFFEB84"/>
        <color rgb="FF63BE7B"/>
      </colorScale>
    </cfRule>
  </conditionalFormatting>
  <conditionalFormatting sqref="AD2:AU20">
    <cfRule type="cellIs" dxfId="1" priority="54" operator="lessThanOrEqual">
      <formula>0.3</formula>
    </cfRule>
    <cfRule type="cellIs" dxfId="0" priority="55" operator="greaterThan">
      <formula>0.7</formula>
    </cfRule>
  </conditionalFormatting>
  <conditionalFormatting sqref="C259:R276">
    <cfRule type="colorScale" priority="1">
      <colorScale>
        <cfvo type="min"/>
        <cfvo type="num" val="0"/>
        <cfvo type="max"/>
        <color rgb="FFFF7128"/>
        <color rgb="FFFFFF00"/>
        <color rgb="FF00B050"/>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51316-4948-044B-8D8A-60F9CEE6CFA7}">
  <dimension ref="A1:DZ506"/>
  <sheetViews>
    <sheetView showGridLines="0" zoomScale="73" zoomScaleNormal="73" workbookViewId="0">
      <pane ySplit="1" topLeftCell="A2" activePane="bottomLeft" state="frozen"/>
      <selection pane="bottomLeft" activeCell="C234" sqref="C234"/>
    </sheetView>
  </sheetViews>
  <sheetFormatPr defaultColWidth="8.875" defaultRowHeight="15" x14ac:dyDescent="0.25"/>
  <cols>
    <col min="1" max="1" width="19.125" style="66" customWidth="1"/>
    <col min="2" max="2" width="8.875" style="67"/>
    <col min="3" max="4" width="255.625" style="68" customWidth="1"/>
    <col min="5" max="13" width="8.875" style="1"/>
    <col min="14" max="14" width="31.375" style="1" customWidth="1"/>
    <col min="15" max="15" width="54.125" style="1" customWidth="1"/>
    <col min="16" max="16" width="95.125" style="1" customWidth="1"/>
    <col min="17" max="256" width="8.875" style="1"/>
    <col min="257" max="257" width="19.125" style="1" customWidth="1"/>
    <col min="258" max="258" width="8.875" style="1"/>
    <col min="259" max="259" width="141.125" style="1" customWidth="1"/>
    <col min="260" max="512" width="8.875" style="1"/>
    <col min="513" max="513" width="19.125" style="1" customWidth="1"/>
    <col min="514" max="514" width="8.875" style="1"/>
    <col min="515" max="515" width="141.125" style="1" customWidth="1"/>
    <col min="516" max="768" width="8.875" style="1"/>
    <col min="769" max="769" width="19.125" style="1" customWidth="1"/>
    <col min="770" max="770" width="8.875" style="1"/>
    <col min="771" max="771" width="141.125" style="1" customWidth="1"/>
    <col min="772" max="1024" width="8.875" style="1"/>
    <col min="1025" max="1025" width="19.125" style="1" customWidth="1"/>
    <col min="1026" max="1026" width="8.875" style="1"/>
    <col min="1027" max="1027" width="141.125" style="1" customWidth="1"/>
    <col min="1028" max="1280" width="8.875" style="1"/>
    <col min="1281" max="1281" width="19.125" style="1" customWidth="1"/>
    <col min="1282" max="1282" width="8.875" style="1"/>
    <col min="1283" max="1283" width="141.125" style="1" customWidth="1"/>
    <col min="1284" max="1536" width="8.875" style="1"/>
    <col min="1537" max="1537" width="19.125" style="1" customWidth="1"/>
    <col min="1538" max="1538" width="8.875" style="1"/>
    <col min="1539" max="1539" width="141.125" style="1" customWidth="1"/>
    <col min="1540" max="1792" width="8.875" style="1"/>
    <col min="1793" max="1793" width="19.125" style="1" customWidth="1"/>
    <col min="1794" max="1794" width="8.875" style="1"/>
    <col min="1795" max="1795" width="141.125" style="1" customWidth="1"/>
    <col min="1796" max="2048" width="8.875" style="1"/>
    <col min="2049" max="2049" width="19.125" style="1" customWidth="1"/>
    <col min="2050" max="2050" width="8.875" style="1"/>
    <col min="2051" max="2051" width="141.125" style="1" customWidth="1"/>
    <col min="2052" max="2304" width="8.875" style="1"/>
    <col min="2305" max="2305" width="19.125" style="1" customWidth="1"/>
    <col min="2306" max="2306" width="8.875" style="1"/>
    <col min="2307" max="2307" width="141.125" style="1" customWidth="1"/>
    <col min="2308" max="2560" width="8.875" style="1"/>
    <col min="2561" max="2561" width="19.125" style="1" customWidth="1"/>
    <col min="2562" max="2562" width="8.875" style="1"/>
    <col min="2563" max="2563" width="141.125" style="1" customWidth="1"/>
    <col min="2564" max="2816" width="8.875" style="1"/>
    <col min="2817" max="2817" width="19.125" style="1" customWidth="1"/>
    <col min="2818" max="2818" width="8.875" style="1"/>
    <col min="2819" max="2819" width="141.125" style="1" customWidth="1"/>
    <col min="2820" max="3072" width="8.875" style="1"/>
    <col min="3073" max="3073" width="19.125" style="1" customWidth="1"/>
    <col min="3074" max="3074" width="8.875" style="1"/>
    <col min="3075" max="3075" width="141.125" style="1" customWidth="1"/>
    <col min="3076" max="3328" width="8.875" style="1"/>
    <col min="3329" max="3329" width="19.125" style="1" customWidth="1"/>
    <col min="3330" max="3330" width="8.875" style="1"/>
    <col min="3331" max="3331" width="141.125" style="1" customWidth="1"/>
    <col min="3332" max="3584" width="8.875" style="1"/>
    <col min="3585" max="3585" width="19.125" style="1" customWidth="1"/>
    <col min="3586" max="3586" width="8.875" style="1"/>
    <col min="3587" max="3587" width="141.125" style="1" customWidth="1"/>
    <col min="3588" max="3840" width="8.875" style="1"/>
    <col min="3841" max="3841" width="19.125" style="1" customWidth="1"/>
    <col min="3842" max="3842" width="8.875" style="1"/>
    <col min="3843" max="3843" width="141.125" style="1" customWidth="1"/>
    <col min="3844" max="4096" width="8.875" style="1"/>
    <col min="4097" max="4097" width="19.125" style="1" customWidth="1"/>
    <col min="4098" max="4098" width="8.875" style="1"/>
    <col min="4099" max="4099" width="141.125" style="1" customWidth="1"/>
    <col min="4100" max="4352" width="8.875" style="1"/>
    <col min="4353" max="4353" width="19.125" style="1" customWidth="1"/>
    <col min="4354" max="4354" width="8.875" style="1"/>
    <col min="4355" max="4355" width="141.125" style="1" customWidth="1"/>
    <col min="4356" max="4608" width="8.875" style="1"/>
    <col min="4609" max="4609" width="19.125" style="1" customWidth="1"/>
    <col min="4610" max="4610" width="8.875" style="1"/>
    <col min="4611" max="4611" width="141.125" style="1" customWidth="1"/>
    <col min="4612" max="4864" width="8.875" style="1"/>
    <col min="4865" max="4865" width="19.125" style="1" customWidth="1"/>
    <col min="4866" max="4866" width="8.875" style="1"/>
    <col min="4867" max="4867" width="141.125" style="1" customWidth="1"/>
    <col min="4868" max="5120" width="8.875" style="1"/>
    <col min="5121" max="5121" width="19.125" style="1" customWidth="1"/>
    <col min="5122" max="5122" width="8.875" style="1"/>
    <col min="5123" max="5123" width="141.125" style="1" customWidth="1"/>
    <col min="5124" max="5376" width="8.875" style="1"/>
    <col min="5377" max="5377" width="19.125" style="1" customWidth="1"/>
    <col min="5378" max="5378" width="8.875" style="1"/>
    <col min="5379" max="5379" width="141.125" style="1" customWidth="1"/>
    <col min="5380" max="5632" width="8.875" style="1"/>
    <col min="5633" max="5633" width="19.125" style="1" customWidth="1"/>
    <col min="5634" max="5634" width="8.875" style="1"/>
    <col min="5635" max="5635" width="141.125" style="1" customWidth="1"/>
    <col min="5636" max="5888" width="8.875" style="1"/>
    <col min="5889" max="5889" width="19.125" style="1" customWidth="1"/>
    <col min="5890" max="5890" width="8.875" style="1"/>
    <col min="5891" max="5891" width="141.125" style="1" customWidth="1"/>
    <col min="5892" max="6144" width="8.875" style="1"/>
    <col min="6145" max="6145" width="19.125" style="1" customWidth="1"/>
    <col min="6146" max="6146" width="8.875" style="1"/>
    <col min="6147" max="6147" width="141.125" style="1" customWidth="1"/>
    <col min="6148" max="6400" width="8.875" style="1"/>
    <col min="6401" max="6401" width="19.125" style="1" customWidth="1"/>
    <col min="6402" max="6402" width="8.875" style="1"/>
    <col min="6403" max="6403" width="141.125" style="1" customWidth="1"/>
    <col min="6404" max="6656" width="8.875" style="1"/>
    <col min="6657" max="6657" width="19.125" style="1" customWidth="1"/>
    <col min="6658" max="6658" width="8.875" style="1"/>
    <col min="6659" max="6659" width="141.125" style="1" customWidth="1"/>
    <col min="6660" max="6912" width="8.875" style="1"/>
    <col min="6913" max="6913" width="19.125" style="1" customWidth="1"/>
    <col min="6914" max="6914" width="8.875" style="1"/>
    <col min="6915" max="6915" width="141.125" style="1" customWidth="1"/>
    <col min="6916" max="7168" width="8.875" style="1"/>
    <col min="7169" max="7169" width="19.125" style="1" customWidth="1"/>
    <col min="7170" max="7170" width="8.875" style="1"/>
    <col min="7171" max="7171" width="141.125" style="1" customWidth="1"/>
    <col min="7172" max="7424" width="8.875" style="1"/>
    <col min="7425" max="7425" width="19.125" style="1" customWidth="1"/>
    <col min="7426" max="7426" width="8.875" style="1"/>
    <col min="7427" max="7427" width="141.125" style="1" customWidth="1"/>
    <col min="7428" max="7680" width="8.875" style="1"/>
    <col min="7681" max="7681" width="19.125" style="1" customWidth="1"/>
    <col min="7682" max="7682" width="8.875" style="1"/>
    <col min="7683" max="7683" width="141.125" style="1" customWidth="1"/>
    <col min="7684" max="7936" width="8.875" style="1"/>
    <col min="7937" max="7937" width="19.125" style="1" customWidth="1"/>
    <col min="7938" max="7938" width="8.875" style="1"/>
    <col min="7939" max="7939" width="141.125" style="1" customWidth="1"/>
    <col min="7940" max="8192" width="8.875" style="1"/>
    <col min="8193" max="8193" width="19.125" style="1" customWidth="1"/>
    <col min="8194" max="8194" width="8.875" style="1"/>
    <col min="8195" max="8195" width="141.125" style="1" customWidth="1"/>
    <col min="8196" max="8448" width="8.875" style="1"/>
    <col min="8449" max="8449" width="19.125" style="1" customWidth="1"/>
    <col min="8450" max="8450" width="8.875" style="1"/>
    <col min="8451" max="8451" width="141.125" style="1" customWidth="1"/>
    <col min="8452" max="8704" width="8.875" style="1"/>
    <col min="8705" max="8705" width="19.125" style="1" customWidth="1"/>
    <col min="8706" max="8706" width="8.875" style="1"/>
    <col min="8707" max="8707" width="141.125" style="1" customWidth="1"/>
    <col min="8708" max="8960" width="8.875" style="1"/>
    <col min="8961" max="8961" width="19.125" style="1" customWidth="1"/>
    <col min="8962" max="8962" width="8.875" style="1"/>
    <col min="8963" max="8963" width="141.125" style="1" customWidth="1"/>
    <col min="8964" max="9216" width="8.875" style="1"/>
    <col min="9217" max="9217" width="19.125" style="1" customWidth="1"/>
    <col min="9218" max="9218" width="8.875" style="1"/>
    <col min="9219" max="9219" width="141.125" style="1" customWidth="1"/>
    <col min="9220" max="9472" width="8.875" style="1"/>
    <col min="9473" max="9473" width="19.125" style="1" customWidth="1"/>
    <col min="9474" max="9474" width="8.875" style="1"/>
    <col min="9475" max="9475" width="141.125" style="1" customWidth="1"/>
    <col min="9476" max="9728" width="8.875" style="1"/>
    <col min="9729" max="9729" width="19.125" style="1" customWidth="1"/>
    <col min="9730" max="9730" width="8.875" style="1"/>
    <col min="9731" max="9731" width="141.125" style="1" customWidth="1"/>
    <col min="9732" max="9984" width="8.875" style="1"/>
    <col min="9985" max="9985" width="19.125" style="1" customWidth="1"/>
    <col min="9986" max="9986" width="8.875" style="1"/>
    <col min="9987" max="9987" width="141.125" style="1" customWidth="1"/>
    <col min="9988" max="10240" width="8.875" style="1"/>
    <col min="10241" max="10241" width="19.125" style="1" customWidth="1"/>
    <col min="10242" max="10242" width="8.875" style="1"/>
    <col min="10243" max="10243" width="141.125" style="1" customWidth="1"/>
    <col min="10244" max="10496" width="8.875" style="1"/>
    <col min="10497" max="10497" width="19.125" style="1" customWidth="1"/>
    <col min="10498" max="10498" width="8.875" style="1"/>
    <col min="10499" max="10499" width="141.125" style="1" customWidth="1"/>
    <col min="10500" max="10752" width="8.875" style="1"/>
    <col min="10753" max="10753" width="19.125" style="1" customWidth="1"/>
    <col min="10754" max="10754" width="8.875" style="1"/>
    <col min="10755" max="10755" width="141.125" style="1" customWidth="1"/>
    <col min="10756" max="11008" width="8.875" style="1"/>
    <col min="11009" max="11009" width="19.125" style="1" customWidth="1"/>
    <col min="11010" max="11010" width="8.875" style="1"/>
    <col min="11011" max="11011" width="141.125" style="1" customWidth="1"/>
    <col min="11012" max="11264" width="8.875" style="1"/>
    <col min="11265" max="11265" width="19.125" style="1" customWidth="1"/>
    <col min="11266" max="11266" width="8.875" style="1"/>
    <col min="11267" max="11267" width="141.125" style="1" customWidth="1"/>
    <col min="11268" max="11520" width="8.875" style="1"/>
    <col min="11521" max="11521" width="19.125" style="1" customWidth="1"/>
    <col min="11522" max="11522" width="8.875" style="1"/>
    <col min="11523" max="11523" width="141.125" style="1" customWidth="1"/>
    <col min="11524" max="11776" width="8.875" style="1"/>
    <col min="11777" max="11777" width="19.125" style="1" customWidth="1"/>
    <col min="11778" max="11778" width="8.875" style="1"/>
    <col min="11779" max="11779" width="141.125" style="1" customWidth="1"/>
    <col min="11780" max="12032" width="8.875" style="1"/>
    <col min="12033" max="12033" width="19.125" style="1" customWidth="1"/>
    <col min="12034" max="12034" width="8.875" style="1"/>
    <col min="12035" max="12035" width="141.125" style="1" customWidth="1"/>
    <col min="12036" max="12288" width="8.875" style="1"/>
    <col min="12289" max="12289" width="19.125" style="1" customWidth="1"/>
    <col min="12290" max="12290" width="8.875" style="1"/>
    <col min="12291" max="12291" width="141.125" style="1" customWidth="1"/>
    <col min="12292" max="12544" width="8.875" style="1"/>
    <col min="12545" max="12545" width="19.125" style="1" customWidth="1"/>
    <col min="12546" max="12546" width="8.875" style="1"/>
    <col min="12547" max="12547" width="141.125" style="1" customWidth="1"/>
    <col min="12548" max="12800" width="8.875" style="1"/>
    <col min="12801" max="12801" width="19.125" style="1" customWidth="1"/>
    <col min="12802" max="12802" width="8.875" style="1"/>
    <col min="12803" max="12803" width="141.125" style="1" customWidth="1"/>
    <col min="12804" max="13056" width="8.875" style="1"/>
    <col min="13057" max="13057" width="19.125" style="1" customWidth="1"/>
    <col min="13058" max="13058" width="8.875" style="1"/>
    <col min="13059" max="13059" width="141.125" style="1" customWidth="1"/>
    <col min="13060" max="13312" width="8.875" style="1"/>
    <col min="13313" max="13313" width="19.125" style="1" customWidth="1"/>
    <col min="13314" max="13314" width="8.875" style="1"/>
    <col min="13315" max="13315" width="141.125" style="1" customWidth="1"/>
    <col min="13316" max="13568" width="8.875" style="1"/>
    <col min="13569" max="13569" width="19.125" style="1" customWidth="1"/>
    <col min="13570" max="13570" width="8.875" style="1"/>
    <col min="13571" max="13571" width="141.125" style="1" customWidth="1"/>
    <col min="13572" max="13824" width="8.875" style="1"/>
    <col min="13825" max="13825" width="19.125" style="1" customWidth="1"/>
    <col min="13826" max="13826" width="8.875" style="1"/>
    <col min="13827" max="13827" width="141.125" style="1" customWidth="1"/>
    <col min="13828" max="14080" width="8.875" style="1"/>
    <col min="14081" max="14081" width="19.125" style="1" customWidth="1"/>
    <col min="14082" max="14082" width="8.875" style="1"/>
    <col min="14083" max="14083" width="141.125" style="1" customWidth="1"/>
    <col min="14084" max="14336" width="8.875" style="1"/>
    <col min="14337" max="14337" width="19.125" style="1" customWidth="1"/>
    <col min="14338" max="14338" width="8.875" style="1"/>
    <col min="14339" max="14339" width="141.125" style="1" customWidth="1"/>
    <col min="14340" max="14592" width="8.875" style="1"/>
    <col min="14593" max="14593" width="19.125" style="1" customWidth="1"/>
    <col min="14594" max="14594" width="8.875" style="1"/>
    <col min="14595" max="14595" width="141.125" style="1" customWidth="1"/>
    <col min="14596" max="14848" width="8.875" style="1"/>
    <col min="14849" max="14849" width="19.125" style="1" customWidth="1"/>
    <col min="14850" max="14850" width="8.875" style="1"/>
    <col min="14851" max="14851" width="141.125" style="1" customWidth="1"/>
    <col min="14852" max="15104" width="8.875" style="1"/>
    <col min="15105" max="15105" width="19.125" style="1" customWidth="1"/>
    <col min="15106" max="15106" width="8.875" style="1"/>
    <col min="15107" max="15107" width="141.125" style="1" customWidth="1"/>
    <col min="15108" max="15360" width="8.875" style="1"/>
    <col min="15361" max="15361" width="19.125" style="1" customWidth="1"/>
    <col min="15362" max="15362" width="8.875" style="1"/>
    <col min="15363" max="15363" width="141.125" style="1" customWidth="1"/>
    <col min="15364" max="15616" width="8.875" style="1"/>
    <col min="15617" max="15617" width="19.125" style="1" customWidth="1"/>
    <col min="15618" max="15618" width="8.875" style="1"/>
    <col min="15619" max="15619" width="141.125" style="1" customWidth="1"/>
    <col min="15620" max="15872" width="8.875" style="1"/>
    <col min="15873" max="15873" width="19.125" style="1" customWidth="1"/>
    <col min="15874" max="15874" width="8.875" style="1"/>
    <col min="15875" max="15875" width="141.125" style="1" customWidth="1"/>
    <col min="15876" max="16128" width="8.875" style="1"/>
    <col min="16129" max="16129" width="19.125" style="1" customWidth="1"/>
    <col min="16130" max="16130" width="8.875" style="1"/>
    <col min="16131" max="16131" width="141.125" style="1" customWidth="1"/>
    <col min="16132" max="16384" width="8.875" style="1"/>
  </cols>
  <sheetData>
    <row r="1" spans="1:130" s="22" customFormat="1" ht="14.1" customHeight="1" x14ac:dyDescent="0.25">
      <c r="A1" s="19" t="s">
        <v>28</v>
      </c>
      <c r="B1" s="20" t="s">
        <v>13</v>
      </c>
      <c r="C1" s="21"/>
      <c r="D1" s="21"/>
    </row>
    <row r="2" spans="1:130" s="25" customFormat="1" ht="15" customHeight="1" x14ac:dyDescent="0.25">
      <c r="A2" s="130" t="s">
        <v>52</v>
      </c>
      <c r="B2" s="23">
        <v>43800</v>
      </c>
      <c r="C2" s="24"/>
      <c r="D2" s="24"/>
    </row>
    <row r="3" spans="1:130" s="25" customFormat="1" x14ac:dyDescent="0.25">
      <c r="A3" s="130"/>
      <c r="B3" s="23">
        <v>43770</v>
      </c>
      <c r="C3" s="24"/>
      <c r="D3" s="24"/>
      <c r="E3" s="26"/>
      <c r="F3" s="26"/>
      <c r="G3" s="26"/>
      <c r="H3" s="26"/>
      <c r="I3" s="26"/>
      <c r="J3" s="26"/>
      <c r="K3" s="26"/>
      <c r="L3" s="26"/>
      <c r="M3" s="27"/>
      <c r="N3" s="27"/>
      <c r="O3" s="27"/>
      <c r="P3" s="27"/>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8"/>
    </row>
    <row r="4" spans="1:130" s="25" customFormat="1" x14ac:dyDescent="0.25">
      <c r="A4" s="130"/>
      <c r="B4" s="23">
        <v>43739</v>
      </c>
      <c r="C4" s="24"/>
      <c r="D4" s="24"/>
    </row>
    <row r="5" spans="1:130" s="25" customFormat="1" x14ac:dyDescent="0.25">
      <c r="A5" s="130"/>
      <c r="B5" s="23">
        <v>43709</v>
      </c>
      <c r="C5" s="24"/>
      <c r="D5" s="24"/>
    </row>
    <row r="6" spans="1:130" s="25" customFormat="1" x14ac:dyDescent="0.25">
      <c r="A6" s="130"/>
      <c r="B6" s="23">
        <v>43678</v>
      </c>
      <c r="C6" s="24"/>
      <c r="D6" s="24"/>
    </row>
    <row r="7" spans="1:130" s="25" customFormat="1" x14ac:dyDescent="0.25">
      <c r="A7" s="130"/>
      <c r="B7" s="23">
        <v>43647</v>
      </c>
      <c r="C7" s="24"/>
      <c r="D7" s="24"/>
    </row>
    <row r="8" spans="1:130" s="25" customFormat="1" x14ac:dyDescent="0.25">
      <c r="A8" s="130"/>
      <c r="B8" s="23">
        <v>43617</v>
      </c>
      <c r="C8" s="24"/>
      <c r="D8" s="24"/>
      <c r="E8" s="26"/>
      <c r="F8" s="26"/>
      <c r="G8" s="26"/>
      <c r="H8" s="26"/>
      <c r="I8" s="26"/>
      <c r="J8" s="26"/>
      <c r="K8" s="26"/>
      <c r="L8" s="26"/>
      <c r="M8" s="27"/>
      <c r="N8" s="27"/>
      <c r="O8" s="27"/>
      <c r="P8" s="27"/>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row>
    <row r="9" spans="1:130" s="25" customFormat="1" x14ac:dyDescent="0.25">
      <c r="A9" s="130"/>
      <c r="B9" s="23">
        <v>43586</v>
      </c>
      <c r="C9" s="24"/>
      <c r="D9" s="24"/>
    </row>
    <row r="10" spans="1:130" s="25" customFormat="1" x14ac:dyDescent="0.25">
      <c r="A10" s="130"/>
      <c r="B10" s="23">
        <v>43556</v>
      </c>
      <c r="C10" s="24"/>
      <c r="D10" s="24"/>
    </row>
    <row r="11" spans="1:130" s="25" customFormat="1" x14ac:dyDescent="0.25">
      <c r="A11" s="130"/>
      <c r="B11" s="23">
        <v>43525</v>
      </c>
      <c r="C11" s="24" t="s">
        <v>229</v>
      </c>
      <c r="D11" s="24"/>
    </row>
    <row r="12" spans="1:130" s="25" customFormat="1" x14ac:dyDescent="0.25">
      <c r="A12" s="130"/>
      <c r="B12" s="23">
        <v>43497</v>
      </c>
      <c r="C12" s="24" t="s">
        <v>219</v>
      </c>
      <c r="D12" s="24"/>
    </row>
    <row r="13" spans="1:130" s="25" customFormat="1" x14ac:dyDescent="0.25">
      <c r="A13" s="130"/>
      <c r="B13" s="23">
        <v>43466</v>
      </c>
      <c r="C13" s="24" t="s">
        <v>210</v>
      </c>
      <c r="D13" s="24"/>
      <c r="E13" s="26"/>
      <c r="F13" s="26"/>
      <c r="G13" s="26"/>
      <c r="H13" s="26"/>
      <c r="I13" s="26"/>
      <c r="J13" s="26"/>
      <c r="K13" s="26"/>
      <c r="L13" s="26"/>
      <c r="M13" s="27"/>
      <c r="N13" s="27"/>
      <c r="O13" s="27"/>
      <c r="P13" s="27"/>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row>
    <row r="14" spans="1:130" s="25" customFormat="1" x14ac:dyDescent="0.25">
      <c r="A14" s="130"/>
      <c r="B14" s="23">
        <v>43435</v>
      </c>
      <c r="C14" s="24" t="s">
        <v>202</v>
      </c>
      <c r="D14" s="24"/>
    </row>
    <row r="15" spans="1:130" s="25" customFormat="1" x14ac:dyDescent="0.25">
      <c r="A15" s="130"/>
      <c r="B15" s="23">
        <v>43405</v>
      </c>
      <c r="C15" s="24" t="s">
        <v>192</v>
      </c>
      <c r="D15" s="24"/>
      <c r="E15" s="26"/>
      <c r="F15" s="26"/>
      <c r="G15" s="26"/>
      <c r="H15" s="26"/>
      <c r="I15" s="26"/>
      <c r="J15" s="26"/>
      <c r="K15" s="26"/>
      <c r="L15" s="26"/>
      <c r="M15" s="27"/>
      <c r="N15" s="27"/>
      <c r="O15" s="27"/>
      <c r="P15" s="27"/>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row>
    <row r="16" spans="1:130" s="25" customFormat="1" x14ac:dyDescent="0.25">
      <c r="A16" s="130"/>
      <c r="B16" s="23">
        <v>43374</v>
      </c>
      <c r="C16" s="24" t="s">
        <v>183</v>
      </c>
      <c r="D16" s="24"/>
    </row>
    <row r="17" spans="1:130" s="25" customFormat="1" x14ac:dyDescent="0.25">
      <c r="A17" s="130"/>
      <c r="B17" s="23">
        <v>43344</v>
      </c>
      <c r="C17" s="24" t="s">
        <v>172</v>
      </c>
      <c r="D17" s="24"/>
    </row>
    <row r="18" spans="1:130" s="25" customFormat="1" x14ac:dyDescent="0.25">
      <c r="A18" s="130"/>
      <c r="B18" s="23">
        <v>43313</v>
      </c>
      <c r="C18" s="24" t="s">
        <v>162</v>
      </c>
      <c r="D18" s="24"/>
    </row>
    <row r="19" spans="1:130" s="25" customFormat="1" x14ac:dyDescent="0.25">
      <c r="A19" s="130"/>
      <c r="B19" s="23">
        <v>43282</v>
      </c>
      <c r="C19" s="24" t="s">
        <v>151</v>
      </c>
      <c r="D19" s="24"/>
    </row>
    <row r="20" spans="1:130" s="25" customFormat="1" x14ac:dyDescent="0.25">
      <c r="A20" s="130"/>
      <c r="B20" s="23">
        <v>43252</v>
      </c>
      <c r="C20" s="24" t="s">
        <v>141</v>
      </c>
      <c r="D20" s="24"/>
      <c r="E20" s="26"/>
      <c r="F20" s="26"/>
      <c r="G20" s="26"/>
      <c r="H20" s="26"/>
      <c r="I20" s="26"/>
      <c r="J20" s="26"/>
      <c r="K20" s="26"/>
      <c r="L20" s="26"/>
      <c r="M20" s="27"/>
      <c r="N20" s="27"/>
      <c r="O20" s="27"/>
      <c r="P20" s="27"/>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row>
    <row r="21" spans="1:130" s="25" customFormat="1" x14ac:dyDescent="0.25">
      <c r="A21" s="130"/>
      <c r="B21" s="23">
        <v>43221</v>
      </c>
      <c r="C21" s="24"/>
      <c r="D21" s="24"/>
    </row>
    <row r="22" spans="1:130" s="25" customFormat="1" x14ac:dyDescent="0.25">
      <c r="A22" s="130"/>
      <c r="B22" s="23">
        <v>43191</v>
      </c>
      <c r="C22" s="24"/>
      <c r="D22" s="24"/>
    </row>
    <row r="23" spans="1:130" s="25" customFormat="1" x14ac:dyDescent="0.25">
      <c r="A23" s="130"/>
      <c r="B23" s="23">
        <v>43160</v>
      </c>
      <c r="C23" s="24" t="s">
        <v>120</v>
      </c>
      <c r="D23" s="24"/>
    </row>
    <row r="24" spans="1:130" s="25" customFormat="1" x14ac:dyDescent="0.25">
      <c r="A24" s="130"/>
      <c r="B24" s="23">
        <v>43132</v>
      </c>
      <c r="C24" s="24"/>
      <c r="D24" s="24"/>
    </row>
    <row r="25" spans="1:130" s="25" customFormat="1" x14ac:dyDescent="0.25">
      <c r="A25" s="130"/>
      <c r="B25" s="23">
        <v>43101</v>
      </c>
      <c r="C25" s="24" t="s">
        <v>84</v>
      </c>
      <c r="D25" s="24"/>
      <c r="E25" s="26"/>
      <c r="F25" s="26"/>
      <c r="G25" s="26"/>
      <c r="H25" s="26"/>
      <c r="I25" s="26"/>
      <c r="J25" s="26"/>
      <c r="K25" s="26"/>
      <c r="L25" s="26"/>
      <c r="M25" s="27"/>
      <c r="N25" s="27"/>
      <c r="O25" s="27"/>
      <c r="P25" s="27"/>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row>
    <row r="26" spans="1:130" s="31" customFormat="1" ht="12.75" customHeight="1" x14ac:dyDescent="0.25">
      <c r="A26" s="130"/>
      <c r="B26" s="29">
        <v>43070</v>
      </c>
      <c r="C26" s="24"/>
      <c r="D26" s="24"/>
      <c r="E26" s="30"/>
      <c r="F26" s="30"/>
      <c r="G26" s="30"/>
      <c r="H26" s="30"/>
      <c r="I26" s="30"/>
      <c r="J26" s="30"/>
      <c r="K26" s="30"/>
      <c r="L26" s="30"/>
      <c r="M26" s="30"/>
      <c r="N26" s="30"/>
      <c r="O26" s="30"/>
      <c r="P26" s="30"/>
    </row>
    <row r="27" spans="1:130" s="31" customFormat="1" x14ac:dyDescent="0.25">
      <c r="A27" s="130"/>
      <c r="B27" s="29">
        <v>43040</v>
      </c>
      <c r="C27" s="24"/>
      <c r="D27" s="24"/>
      <c r="E27" s="30"/>
      <c r="F27" s="30"/>
      <c r="G27" s="30"/>
      <c r="H27" s="30"/>
      <c r="I27" s="30"/>
      <c r="J27" s="30"/>
      <c r="K27" s="30"/>
      <c r="L27" s="30"/>
      <c r="M27" s="30"/>
      <c r="N27" s="30"/>
      <c r="O27" s="30"/>
      <c r="P27" s="30"/>
    </row>
    <row r="28" spans="1:130" s="31" customFormat="1" x14ac:dyDescent="0.25">
      <c r="A28" s="130"/>
      <c r="B28" s="29">
        <v>43009</v>
      </c>
      <c r="C28" s="24"/>
      <c r="D28" s="24"/>
      <c r="E28" s="30"/>
      <c r="F28" s="30"/>
      <c r="G28" s="30"/>
      <c r="H28" s="30"/>
      <c r="I28" s="30"/>
      <c r="J28" s="30"/>
      <c r="K28" s="30"/>
      <c r="L28" s="30"/>
      <c r="M28" s="30"/>
      <c r="N28" s="30"/>
      <c r="O28" s="30"/>
      <c r="P28" s="30"/>
    </row>
    <row r="29" spans="1:130" s="33" customFormat="1" x14ac:dyDescent="0.25">
      <c r="A29" s="130"/>
      <c r="B29" s="29">
        <v>42979</v>
      </c>
      <c r="C29" s="24"/>
      <c r="D29" s="24"/>
      <c r="E29" s="32"/>
      <c r="F29" s="32"/>
      <c r="G29" s="32"/>
      <c r="H29" s="32"/>
      <c r="I29" s="32"/>
      <c r="J29" s="32"/>
      <c r="K29" s="32"/>
      <c r="L29" s="32"/>
      <c r="M29" s="32"/>
      <c r="N29" s="32"/>
      <c r="O29" s="32"/>
      <c r="P29" s="32"/>
    </row>
    <row r="30" spans="1:130" s="25" customFormat="1" ht="15.95" customHeight="1" x14ac:dyDescent="0.25">
      <c r="A30" s="131" t="s">
        <v>53</v>
      </c>
      <c r="B30" s="34">
        <v>43800</v>
      </c>
      <c r="C30" s="35"/>
      <c r="D30" s="35"/>
    </row>
    <row r="31" spans="1:130" s="25" customFormat="1" x14ac:dyDescent="0.25">
      <c r="A31" s="131"/>
      <c r="B31" s="34">
        <v>43770</v>
      </c>
      <c r="C31" s="35"/>
      <c r="D31" s="35"/>
      <c r="E31" s="26"/>
      <c r="F31" s="26"/>
      <c r="G31" s="26"/>
      <c r="H31" s="26"/>
      <c r="I31" s="26"/>
      <c r="J31" s="26"/>
      <c r="K31" s="26"/>
      <c r="L31" s="26"/>
      <c r="M31" s="27"/>
      <c r="N31" s="27"/>
      <c r="O31" s="27"/>
      <c r="P31" s="27"/>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row>
    <row r="32" spans="1:130" s="25" customFormat="1" x14ac:dyDescent="0.25">
      <c r="A32" s="131"/>
      <c r="B32" s="34">
        <v>43739</v>
      </c>
      <c r="C32" s="35"/>
      <c r="D32" s="35"/>
    </row>
    <row r="33" spans="1:130" s="25" customFormat="1" x14ac:dyDescent="0.25">
      <c r="A33" s="131"/>
      <c r="B33" s="34">
        <v>43709</v>
      </c>
      <c r="C33" s="35"/>
      <c r="D33" s="35"/>
    </row>
    <row r="34" spans="1:130" s="25" customFormat="1" x14ac:dyDescent="0.25">
      <c r="A34" s="131"/>
      <c r="B34" s="34">
        <v>43678</v>
      </c>
      <c r="C34" s="35"/>
      <c r="D34" s="35"/>
    </row>
    <row r="35" spans="1:130" s="25" customFormat="1" x14ac:dyDescent="0.25">
      <c r="A35" s="131"/>
      <c r="B35" s="34">
        <v>43647</v>
      </c>
      <c r="C35" s="35"/>
      <c r="D35" s="35"/>
    </row>
    <row r="36" spans="1:130" s="25" customFormat="1" x14ac:dyDescent="0.25">
      <c r="A36" s="131"/>
      <c r="B36" s="34">
        <v>43617</v>
      </c>
      <c r="C36" s="35"/>
      <c r="D36" s="35"/>
      <c r="E36" s="26"/>
      <c r="F36" s="26"/>
      <c r="G36" s="26"/>
      <c r="H36" s="26"/>
      <c r="I36" s="26"/>
      <c r="J36" s="26"/>
      <c r="K36" s="26"/>
      <c r="L36" s="26"/>
      <c r="M36" s="27"/>
      <c r="N36" s="27"/>
      <c r="O36" s="27"/>
      <c r="P36" s="27"/>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row>
    <row r="37" spans="1:130" s="25" customFormat="1" x14ac:dyDescent="0.25">
      <c r="A37" s="131"/>
      <c r="B37" s="34">
        <v>43586</v>
      </c>
      <c r="C37" s="35"/>
      <c r="D37" s="35"/>
    </row>
    <row r="38" spans="1:130" s="25" customFormat="1" x14ac:dyDescent="0.25">
      <c r="A38" s="131"/>
      <c r="B38" s="34">
        <v>43556</v>
      </c>
      <c r="C38" s="35"/>
      <c r="D38" s="35"/>
    </row>
    <row r="39" spans="1:130" s="25" customFormat="1" x14ac:dyDescent="0.25">
      <c r="A39" s="131"/>
      <c r="B39" s="34">
        <v>43525</v>
      </c>
      <c r="C39" s="35" t="s">
        <v>230</v>
      </c>
      <c r="D39" s="35"/>
    </row>
    <row r="40" spans="1:130" s="25" customFormat="1" x14ac:dyDescent="0.25">
      <c r="A40" s="131"/>
      <c r="B40" s="34">
        <v>43497</v>
      </c>
      <c r="C40" s="35"/>
      <c r="D40" s="35"/>
    </row>
    <row r="41" spans="1:130" s="25" customFormat="1" x14ac:dyDescent="0.25">
      <c r="A41" s="131"/>
      <c r="B41" s="34">
        <v>43466</v>
      </c>
      <c r="C41" s="35"/>
      <c r="D41" s="35"/>
      <c r="E41" s="26"/>
      <c r="F41" s="26"/>
      <c r="G41" s="26"/>
      <c r="H41" s="26"/>
      <c r="I41" s="26"/>
      <c r="J41" s="26"/>
      <c r="K41" s="26"/>
      <c r="L41" s="26"/>
      <c r="M41" s="27"/>
      <c r="N41" s="27"/>
      <c r="O41" s="27"/>
      <c r="P41" s="27"/>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row>
    <row r="42" spans="1:130" s="25" customFormat="1" x14ac:dyDescent="0.25">
      <c r="A42" s="131"/>
      <c r="B42" s="34">
        <v>43435</v>
      </c>
      <c r="C42" s="35"/>
      <c r="D42" s="35"/>
    </row>
    <row r="43" spans="1:130" s="25" customFormat="1" x14ac:dyDescent="0.25">
      <c r="A43" s="131"/>
      <c r="B43" s="34">
        <v>43405</v>
      </c>
      <c r="C43" s="35"/>
      <c r="D43" s="35"/>
      <c r="E43" s="26"/>
      <c r="F43" s="26"/>
      <c r="G43" s="26"/>
      <c r="H43" s="26"/>
      <c r="I43" s="26"/>
      <c r="J43" s="26"/>
      <c r="K43" s="26"/>
      <c r="L43" s="26"/>
      <c r="M43" s="27"/>
      <c r="N43" s="27"/>
      <c r="O43" s="27"/>
      <c r="P43" s="27"/>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row>
    <row r="44" spans="1:130" s="25" customFormat="1" x14ac:dyDescent="0.25">
      <c r="A44" s="131"/>
      <c r="B44" s="34">
        <v>43374</v>
      </c>
      <c r="C44" s="35"/>
      <c r="D44" s="35"/>
    </row>
    <row r="45" spans="1:130" s="25" customFormat="1" x14ac:dyDescent="0.25">
      <c r="A45" s="131"/>
      <c r="B45" s="34">
        <v>43344</v>
      </c>
      <c r="C45" s="35"/>
      <c r="D45" s="35"/>
    </row>
    <row r="46" spans="1:130" s="25" customFormat="1" ht="12.75" x14ac:dyDescent="0.2">
      <c r="A46" s="131"/>
      <c r="B46" s="34">
        <v>43313</v>
      </c>
      <c r="C46" s="36"/>
      <c r="D46" s="36"/>
    </row>
    <row r="47" spans="1:130" s="25" customFormat="1" x14ac:dyDescent="0.25">
      <c r="A47" s="131"/>
      <c r="B47" s="34">
        <v>43282</v>
      </c>
      <c r="C47" s="35"/>
      <c r="D47" s="35"/>
    </row>
    <row r="48" spans="1:130" s="25" customFormat="1" x14ac:dyDescent="0.25">
      <c r="A48" s="131"/>
      <c r="B48" s="34">
        <v>43252</v>
      </c>
      <c r="C48" s="35"/>
      <c r="D48" s="35"/>
      <c r="E48" s="26"/>
      <c r="F48" s="26"/>
      <c r="G48" s="26"/>
      <c r="H48" s="26"/>
      <c r="I48" s="26"/>
      <c r="J48" s="26"/>
      <c r="K48" s="26"/>
      <c r="L48" s="26"/>
      <c r="M48" s="27"/>
      <c r="N48" s="27"/>
      <c r="O48" s="27"/>
      <c r="P48" s="27"/>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row>
    <row r="49" spans="1:130" s="25" customFormat="1" x14ac:dyDescent="0.25">
      <c r="A49" s="131"/>
      <c r="B49" s="34">
        <v>43221</v>
      </c>
      <c r="C49" s="35"/>
      <c r="D49" s="35"/>
    </row>
    <row r="50" spans="1:130" s="25" customFormat="1" x14ac:dyDescent="0.25">
      <c r="A50" s="131"/>
      <c r="B50" s="34">
        <v>43191</v>
      </c>
      <c r="C50" s="35"/>
      <c r="D50" s="35"/>
    </row>
    <row r="51" spans="1:130" s="25" customFormat="1" x14ac:dyDescent="0.25">
      <c r="A51" s="131"/>
      <c r="B51" s="34">
        <v>43160</v>
      </c>
      <c r="C51" s="35"/>
      <c r="D51" s="35"/>
    </row>
    <row r="52" spans="1:130" s="25" customFormat="1" x14ac:dyDescent="0.25">
      <c r="A52" s="131"/>
      <c r="B52" s="34">
        <v>43132</v>
      </c>
      <c r="C52" s="35"/>
      <c r="D52" s="35"/>
    </row>
    <row r="53" spans="1:130" s="25" customFormat="1" x14ac:dyDescent="0.25">
      <c r="A53" s="131"/>
      <c r="B53" s="34">
        <v>43101</v>
      </c>
      <c r="C53" s="38"/>
      <c r="D53" s="38"/>
      <c r="E53" s="40"/>
      <c r="F53" s="40"/>
      <c r="G53" s="40"/>
      <c r="H53" s="40"/>
      <c r="I53" s="40"/>
      <c r="J53" s="40"/>
      <c r="K53" s="40"/>
      <c r="L53" s="40"/>
      <c r="M53" s="41"/>
      <c r="N53" s="41"/>
      <c r="O53" s="41"/>
      <c r="P53" s="41"/>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row>
    <row r="54" spans="1:130" s="44" customFormat="1" x14ac:dyDescent="0.25">
      <c r="A54" s="131"/>
      <c r="B54" s="42">
        <v>43070</v>
      </c>
      <c r="C54" s="38"/>
      <c r="D54" s="38"/>
    </row>
    <row r="55" spans="1:130" s="44" customFormat="1" x14ac:dyDescent="0.25">
      <c r="A55" s="131"/>
      <c r="B55" s="42">
        <v>43040</v>
      </c>
      <c r="C55" s="38"/>
      <c r="D55" s="38"/>
    </row>
    <row r="56" spans="1:130" s="44" customFormat="1" x14ac:dyDescent="0.25">
      <c r="A56" s="131"/>
      <c r="B56" s="42">
        <v>43009</v>
      </c>
      <c r="C56" s="45"/>
      <c r="D56" s="45"/>
    </row>
    <row r="57" spans="1:130" s="47" customFormat="1" x14ac:dyDescent="0.25">
      <c r="A57" s="131"/>
      <c r="B57" s="42">
        <v>42979</v>
      </c>
      <c r="C57" s="35"/>
      <c r="D57" s="35"/>
    </row>
    <row r="58" spans="1:130" s="25" customFormat="1" ht="15.95" customHeight="1" x14ac:dyDescent="0.25">
      <c r="A58" s="130" t="s">
        <v>70</v>
      </c>
      <c r="B58" s="48">
        <v>43800</v>
      </c>
      <c r="C58" s="49"/>
      <c r="D58" s="49"/>
    </row>
    <row r="59" spans="1:130" s="25" customFormat="1" x14ac:dyDescent="0.25">
      <c r="A59" s="130"/>
      <c r="B59" s="48">
        <v>43770</v>
      </c>
      <c r="C59" s="49"/>
      <c r="D59" s="49"/>
      <c r="E59" s="26"/>
      <c r="F59" s="26"/>
      <c r="G59" s="26"/>
      <c r="H59" s="26"/>
      <c r="I59" s="26"/>
      <c r="J59" s="26"/>
      <c r="K59" s="26"/>
      <c r="L59" s="26"/>
      <c r="M59" s="27"/>
      <c r="N59" s="27"/>
      <c r="O59" s="27"/>
      <c r="P59" s="27"/>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row>
    <row r="60" spans="1:130" s="25" customFormat="1" x14ac:dyDescent="0.25">
      <c r="A60" s="130"/>
      <c r="B60" s="48">
        <v>43739</v>
      </c>
      <c r="C60" s="49"/>
      <c r="D60" s="49"/>
    </row>
    <row r="61" spans="1:130" s="25" customFormat="1" x14ac:dyDescent="0.25">
      <c r="A61" s="130"/>
      <c r="B61" s="48">
        <v>43709</v>
      </c>
      <c r="C61" s="49"/>
      <c r="D61" s="49"/>
    </row>
    <row r="62" spans="1:130" s="25" customFormat="1" x14ac:dyDescent="0.25">
      <c r="A62" s="130"/>
      <c r="B62" s="48">
        <v>43678</v>
      </c>
      <c r="C62" s="49"/>
      <c r="D62" s="49"/>
    </row>
    <row r="63" spans="1:130" s="25" customFormat="1" x14ac:dyDescent="0.25">
      <c r="A63" s="130"/>
      <c r="B63" s="48">
        <v>43647</v>
      </c>
      <c r="C63" s="49"/>
      <c r="D63" s="49"/>
    </row>
    <row r="64" spans="1:130" s="25" customFormat="1" x14ac:dyDescent="0.25">
      <c r="A64" s="130"/>
      <c r="B64" s="48">
        <v>43617</v>
      </c>
      <c r="C64" s="49"/>
      <c r="D64" s="49"/>
      <c r="E64" s="26"/>
      <c r="F64" s="26"/>
      <c r="G64" s="26"/>
      <c r="H64" s="26"/>
      <c r="I64" s="26"/>
      <c r="J64" s="26"/>
      <c r="K64" s="26"/>
      <c r="L64" s="26"/>
      <c r="M64" s="27"/>
      <c r="N64" s="27"/>
      <c r="O64" s="27"/>
      <c r="P64" s="27"/>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row>
    <row r="65" spans="1:130" s="25" customFormat="1" x14ac:dyDescent="0.25">
      <c r="A65" s="130"/>
      <c r="B65" s="48">
        <v>43586</v>
      </c>
      <c r="C65" s="49"/>
      <c r="D65" s="49"/>
    </row>
    <row r="66" spans="1:130" s="25" customFormat="1" x14ac:dyDescent="0.25">
      <c r="A66" s="130"/>
      <c r="B66" s="48">
        <v>43556</v>
      </c>
      <c r="C66" s="49"/>
      <c r="D66" s="49"/>
    </row>
    <row r="67" spans="1:130" s="25" customFormat="1" x14ac:dyDescent="0.25">
      <c r="A67" s="130"/>
      <c r="B67" s="48">
        <v>43525</v>
      </c>
      <c r="C67" s="49"/>
      <c r="D67" s="49"/>
    </row>
    <row r="68" spans="1:130" s="25" customFormat="1" x14ac:dyDescent="0.25">
      <c r="A68" s="130"/>
      <c r="B68" s="48">
        <v>43497</v>
      </c>
      <c r="C68" s="49"/>
      <c r="D68" s="49"/>
    </row>
    <row r="69" spans="1:130" s="25" customFormat="1" x14ac:dyDescent="0.25">
      <c r="A69" s="130"/>
      <c r="B69" s="48">
        <v>43466</v>
      </c>
      <c r="C69" s="49"/>
      <c r="D69" s="49"/>
      <c r="E69" s="26"/>
      <c r="F69" s="26"/>
      <c r="G69" s="26"/>
      <c r="H69" s="26"/>
      <c r="I69" s="26"/>
      <c r="J69" s="26"/>
      <c r="K69" s="26"/>
      <c r="L69" s="26"/>
      <c r="M69" s="27"/>
      <c r="N69" s="27"/>
      <c r="O69" s="27"/>
      <c r="P69" s="27"/>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c r="DY69" s="28"/>
      <c r="DZ69" s="28"/>
    </row>
    <row r="70" spans="1:130" s="25" customFormat="1" x14ac:dyDescent="0.25">
      <c r="A70" s="130"/>
      <c r="B70" s="48">
        <v>43435</v>
      </c>
      <c r="C70" s="49"/>
      <c r="D70" s="49"/>
    </row>
    <row r="71" spans="1:130" s="25" customFormat="1" x14ac:dyDescent="0.25">
      <c r="A71" s="130"/>
      <c r="B71" s="48">
        <v>43405</v>
      </c>
      <c r="C71" s="49"/>
      <c r="D71" s="49"/>
      <c r="E71" s="26"/>
      <c r="F71" s="26"/>
      <c r="G71" s="26"/>
      <c r="H71" s="26"/>
      <c r="I71" s="26"/>
      <c r="J71" s="26"/>
      <c r="K71" s="26"/>
      <c r="L71" s="26"/>
      <c r="M71" s="27"/>
      <c r="N71" s="27"/>
      <c r="O71" s="27"/>
      <c r="P71" s="27"/>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row>
    <row r="72" spans="1:130" s="25" customFormat="1" x14ac:dyDescent="0.25">
      <c r="A72" s="130"/>
      <c r="B72" s="48">
        <v>43374</v>
      </c>
      <c r="C72" s="49"/>
      <c r="D72" s="49"/>
    </row>
    <row r="73" spans="1:130" s="25" customFormat="1" x14ac:dyDescent="0.25">
      <c r="A73" s="130"/>
      <c r="B73" s="48">
        <v>43344</v>
      </c>
      <c r="C73" s="49"/>
      <c r="D73" s="49"/>
    </row>
    <row r="74" spans="1:130" s="25" customFormat="1" ht="12.75" x14ac:dyDescent="0.2">
      <c r="A74" s="130"/>
      <c r="B74" s="48">
        <v>43313</v>
      </c>
      <c r="C74" s="50"/>
      <c r="D74" s="50"/>
    </row>
    <row r="75" spans="1:130" s="25" customFormat="1" x14ac:dyDescent="0.25">
      <c r="A75" s="130"/>
      <c r="B75" s="48">
        <v>43282</v>
      </c>
      <c r="C75" s="49"/>
      <c r="D75" s="49"/>
    </row>
    <row r="76" spans="1:130" s="25" customFormat="1" x14ac:dyDescent="0.25">
      <c r="A76" s="130"/>
      <c r="B76" s="48">
        <v>43252</v>
      </c>
      <c r="C76" s="49"/>
      <c r="D76" s="49"/>
      <c r="E76" s="26"/>
      <c r="F76" s="26"/>
      <c r="G76" s="26"/>
      <c r="H76" s="26"/>
      <c r="I76" s="26"/>
      <c r="J76" s="26"/>
      <c r="K76" s="26"/>
      <c r="L76" s="26"/>
      <c r="M76" s="27"/>
      <c r="N76" s="27"/>
      <c r="O76" s="27"/>
      <c r="P76" s="27"/>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8"/>
      <c r="DW76" s="28"/>
      <c r="DX76" s="28"/>
      <c r="DY76" s="28"/>
      <c r="DZ76" s="28"/>
    </row>
    <row r="77" spans="1:130" s="25" customFormat="1" x14ac:dyDescent="0.25">
      <c r="A77" s="130"/>
      <c r="B77" s="48">
        <v>43221</v>
      </c>
      <c r="C77" s="49"/>
      <c r="D77" s="49"/>
    </row>
    <row r="78" spans="1:130" s="25" customFormat="1" x14ac:dyDescent="0.25">
      <c r="A78" s="130"/>
      <c r="B78" s="48">
        <v>43191</v>
      </c>
      <c r="C78" s="49"/>
      <c r="D78" s="49"/>
    </row>
    <row r="79" spans="1:130" s="25" customFormat="1" x14ac:dyDescent="0.25">
      <c r="A79" s="130"/>
      <c r="B79" s="48">
        <v>43160</v>
      </c>
      <c r="C79" s="49"/>
      <c r="D79" s="49"/>
    </row>
    <row r="80" spans="1:130" s="25" customFormat="1" x14ac:dyDescent="0.25">
      <c r="A80" s="130"/>
      <c r="B80" s="48">
        <v>43132</v>
      </c>
      <c r="C80" s="49"/>
      <c r="D80" s="49"/>
    </row>
    <row r="81" spans="1:130" s="25" customFormat="1" x14ac:dyDescent="0.25">
      <c r="A81" s="130"/>
      <c r="B81" s="48">
        <v>43101</v>
      </c>
      <c r="C81" s="51"/>
      <c r="D81" s="51"/>
      <c r="E81" s="26"/>
      <c r="F81" s="26"/>
      <c r="G81" s="26"/>
      <c r="H81" s="26"/>
      <c r="I81" s="26"/>
      <c r="J81" s="26"/>
      <c r="K81" s="26"/>
      <c r="L81" s="26"/>
      <c r="M81" s="27"/>
      <c r="N81" s="27"/>
      <c r="O81" s="27"/>
      <c r="P81" s="27"/>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G81" s="28"/>
      <c r="DH81" s="28"/>
      <c r="DI81" s="28"/>
      <c r="DJ81" s="28"/>
      <c r="DK81" s="28"/>
      <c r="DL81" s="28"/>
      <c r="DM81" s="28"/>
      <c r="DN81" s="28"/>
      <c r="DO81" s="28"/>
      <c r="DP81" s="28"/>
      <c r="DQ81" s="28"/>
      <c r="DR81" s="28"/>
      <c r="DS81" s="28"/>
      <c r="DT81" s="28"/>
      <c r="DU81" s="28"/>
      <c r="DV81" s="28"/>
      <c r="DW81" s="28"/>
      <c r="DX81" s="28"/>
      <c r="DY81" s="28"/>
      <c r="DZ81" s="28"/>
    </row>
    <row r="82" spans="1:130" s="53" customFormat="1" ht="12.75" customHeight="1" x14ac:dyDescent="0.25">
      <c r="A82" s="130"/>
      <c r="B82" s="52">
        <v>43070</v>
      </c>
      <c r="C82" s="51"/>
      <c r="D82" s="51"/>
      <c r="E82" s="30"/>
      <c r="F82" s="30"/>
      <c r="G82" s="30"/>
      <c r="H82" s="30"/>
      <c r="I82" s="30"/>
      <c r="J82" s="30"/>
      <c r="K82" s="30"/>
      <c r="L82" s="30"/>
      <c r="M82" s="30"/>
      <c r="N82" s="30"/>
      <c r="O82" s="30"/>
      <c r="P82" s="30"/>
    </row>
    <row r="83" spans="1:130" s="53" customFormat="1" x14ac:dyDescent="0.25">
      <c r="A83" s="130"/>
      <c r="B83" s="52">
        <v>43040</v>
      </c>
      <c r="C83" s="54"/>
      <c r="D83" s="54"/>
      <c r="E83" s="30"/>
      <c r="F83" s="30"/>
      <c r="G83" s="30"/>
      <c r="H83" s="30"/>
      <c r="I83" s="30"/>
      <c r="J83" s="30"/>
      <c r="K83" s="30"/>
      <c r="L83" s="30"/>
      <c r="M83" s="30"/>
      <c r="N83" s="30"/>
      <c r="O83" s="30"/>
      <c r="P83" s="30"/>
    </row>
    <row r="84" spans="1:130" s="53" customFormat="1" x14ac:dyDescent="0.25">
      <c r="A84" s="130"/>
      <c r="B84" s="52">
        <v>43009</v>
      </c>
      <c r="C84" s="54"/>
      <c r="D84" s="54"/>
      <c r="E84" s="30"/>
      <c r="F84" s="30"/>
      <c r="G84" s="30"/>
      <c r="H84" s="30"/>
      <c r="I84" s="30"/>
      <c r="J84" s="30"/>
      <c r="K84" s="30"/>
      <c r="L84" s="30"/>
      <c r="M84" s="30"/>
      <c r="N84" s="30"/>
      <c r="O84" s="30"/>
      <c r="P84" s="30"/>
    </row>
    <row r="85" spans="1:130" s="55" customFormat="1" x14ac:dyDescent="0.25">
      <c r="A85" s="130"/>
      <c r="B85" s="52">
        <v>42979</v>
      </c>
      <c r="C85" s="49"/>
      <c r="D85" s="49"/>
      <c r="E85" s="32"/>
      <c r="F85" s="32"/>
      <c r="G85" s="32"/>
      <c r="H85" s="32"/>
      <c r="I85" s="32"/>
      <c r="J85" s="32"/>
      <c r="K85" s="32"/>
      <c r="L85" s="32"/>
      <c r="M85" s="32"/>
      <c r="N85" s="32"/>
      <c r="O85" s="32"/>
      <c r="P85" s="32"/>
    </row>
    <row r="86" spans="1:130" s="25" customFormat="1" ht="15.95" customHeight="1" x14ac:dyDescent="0.25">
      <c r="A86" s="131" t="s">
        <v>71</v>
      </c>
      <c r="B86" s="56">
        <v>43800</v>
      </c>
      <c r="C86" s="57"/>
      <c r="D86" s="57"/>
    </row>
    <row r="87" spans="1:130" s="25" customFormat="1" x14ac:dyDescent="0.25">
      <c r="A87" s="131"/>
      <c r="B87" s="56">
        <v>43770</v>
      </c>
      <c r="C87" s="57"/>
      <c r="D87" s="57"/>
      <c r="E87" s="26"/>
      <c r="F87" s="26"/>
      <c r="G87" s="26"/>
      <c r="H87" s="26"/>
      <c r="I87" s="26"/>
      <c r="J87" s="26"/>
      <c r="K87" s="26"/>
      <c r="L87" s="26"/>
      <c r="M87" s="27"/>
      <c r="N87" s="27"/>
      <c r="O87" s="27"/>
      <c r="P87" s="27"/>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row>
    <row r="88" spans="1:130" s="25" customFormat="1" x14ac:dyDescent="0.25">
      <c r="A88" s="131"/>
      <c r="B88" s="56">
        <v>43739</v>
      </c>
      <c r="C88" s="57"/>
      <c r="D88" s="57"/>
    </row>
    <row r="89" spans="1:130" s="25" customFormat="1" x14ac:dyDescent="0.25">
      <c r="A89" s="131"/>
      <c r="B89" s="56">
        <v>43709</v>
      </c>
      <c r="C89" s="57"/>
      <c r="D89" s="57"/>
    </row>
    <row r="90" spans="1:130" s="25" customFormat="1" x14ac:dyDescent="0.25">
      <c r="A90" s="131"/>
      <c r="B90" s="56">
        <v>43678</v>
      </c>
      <c r="C90" s="57"/>
      <c r="D90" s="57"/>
    </row>
    <row r="91" spans="1:130" s="25" customFormat="1" x14ac:dyDescent="0.25">
      <c r="A91" s="131"/>
      <c r="B91" s="56">
        <v>43647</v>
      </c>
      <c r="C91" s="57"/>
      <c r="D91" s="57"/>
    </row>
    <row r="92" spans="1:130" s="25" customFormat="1" x14ac:dyDescent="0.25">
      <c r="A92" s="131"/>
      <c r="B92" s="56">
        <v>43617</v>
      </c>
      <c r="C92" s="57"/>
      <c r="D92" s="57"/>
      <c r="E92" s="26"/>
      <c r="F92" s="26"/>
      <c r="G92" s="26"/>
      <c r="H92" s="26"/>
      <c r="I92" s="26"/>
      <c r="J92" s="26"/>
      <c r="K92" s="26"/>
      <c r="L92" s="26"/>
      <c r="M92" s="27"/>
      <c r="N92" s="27"/>
      <c r="O92" s="27"/>
      <c r="P92" s="27"/>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row>
    <row r="93" spans="1:130" s="25" customFormat="1" x14ac:dyDescent="0.25">
      <c r="A93" s="131"/>
      <c r="B93" s="56">
        <v>43586</v>
      </c>
      <c r="C93" s="57"/>
      <c r="D93" s="57"/>
    </row>
    <row r="94" spans="1:130" s="25" customFormat="1" x14ac:dyDescent="0.25">
      <c r="A94" s="131"/>
      <c r="B94" s="56">
        <v>43556</v>
      </c>
      <c r="C94" s="57"/>
      <c r="D94" s="57"/>
    </row>
    <row r="95" spans="1:130" s="25" customFormat="1" x14ac:dyDescent="0.25">
      <c r="A95" s="131"/>
      <c r="B95" s="56">
        <v>43525</v>
      </c>
      <c r="C95" s="57" t="s">
        <v>228</v>
      </c>
      <c r="D95" s="57"/>
    </row>
    <row r="96" spans="1:130" s="25" customFormat="1" x14ac:dyDescent="0.25">
      <c r="A96" s="131"/>
      <c r="B96" s="56">
        <v>43497</v>
      </c>
      <c r="C96" s="57"/>
      <c r="D96" s="57"/>
    </row>
    <row r="97" spans="1:130" s="25" customFormat="1" x14ac:dyDescent="0.25">
      <c r="A97" s="131"/>
      <c r="B97" s="56">
        <v>43466</v>
      </c>
      <c r="C97" s="57"/>
      <c r="D97" s="57"/>
      <c r="E97" s="26"/>
      <c r="F97" s="26"/>
      <c r="G97" s="26"/>
      <c r="H97" s="26"/>
      <c r="I97" s="26"/>
      <c r="J97" s="26"/>
      <c r="K97" s="26"/>
      <c r="L97" s="26"/>
      <c r="M97" s="27"/>
      <c r="N97" s="27"/>
      <c r="O97" s="27"/>
      <c r="P97" s="27"/>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c r="CT97" s="28"/>
      <c r="CU97" s="28"/>
      <c r="CV97" s="28"/>
      <c r="CW97" s="28"/>
      <c r="CX97" s="28"/>
      <c r="CY97" s="28"/>
      <c r="CZ97" s="28"/>
      <c r="DA97" s="28"/>
      <c r="DB97" s="28"/>
      <c r="DC97" s="28"/>
      <c r="DD97" s="28"/>
      <c r="DE97" s="28"/>
      <c r="DF97" s="28"/>
      <c r="DG97" s="28"/>
      <c r="DH97" s="28"/>
      <c r="DI97" s="28"/>
      <c r="DJ97" s="28"/>
      <c r="DK97" s="28"/>
      <c r="DL97" s="28"/>
      <c r="DM97" s="28"/>
      <c r="DN97" s="28"/>
      <c r="DO97" s="28"/>
      <c r="DP97" s="28"/>
      <c r="DQ97" s="28"/>
      <c r="DR97" s="28"/>
      <c r="DS97" s="28"/>
      <c r="DT97" s="28"/>
      <c r="DU97" s="28"/>
      <c r="DV97" s="28"/>
      <c r="DW97" s="28"/>
      <c r="DX97" s="28"/>
      <c r="DY97" s="28"/>
      <c r="DZ97" s="28"/>
    </row>
    <row r="98" spans="1:130" s="25" customFormat="1" x14ac:dyDescent="0.25">
      <c r="A98" s="131"/>
      <c r="B98" s="56">
        <v>43435</v>
      </c>
      <c r="C98" s="57" t="s">
        <v>200</v>
      </c>
      <c r="D98" s="57"/>
    </row>
    <row r="99" spans="1:130" s="25" customFormat="1" x14ac:dyDescent="0.25">
      <c r="A99" s="131"/>
      <c r="B99" s="56">
        <v>43405</v>
      </c>
      <c r="C99" s="57"/>
      <c r="D99" s="57"/>
      <c r="E99" s="26"/>
      <c r="F99" s="26"/>
      <c r="G99" s="26"/>
      <c r="H99" s="26"/>
      <c r="I99" s="26"/>
      <c r="J99" s="26"/>
      <c r="K99" s="26"/>
      <c r="L99" s="26"/>
      <c r="M99" s="27"/>
      <c r="N99" s="27"/>
      <c r="O99" s="27"/>
      <c r="P99" s="27"/>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c r="CZ99" s="28"/>
      <c r="DA99" s="28"/>
      <c r="DB99" s="28"/>
      <c r="DC99" s="28"/>
      <c r="DD99" s="28"/>
      <c r="DE99" s="28"/>
      <c r="DF99" s="28"/>
      <c r="DG99" s="28"/>
      <c r="DH99" s="28"/>
      <c r="DI99" s="28"/>
      <c r="DJ99" s="28"/>
      <c r="DK99" s="28"/>
      <c r="DL99" s="28"/>
      <c r="DM99" s="28"/>
      <c r="DN99" s="28"/>
      <c r="DO99" s="28"/>
      <c r="DP99" s="28"/>
      <c r="DQ99" s="28"/>
      <c r="DR99" s="28"/>
      <c r="DS99" s="28"/>
      <c r="DT99" s="28"/>
      <c r="DU99" s="28"/>
      <c r="DV99" s="28"/>
      <c r="DW99" s="28"/>
      <c r="DX99" s="28"/>
      <c r="DY99" s="28"/>
      <c r="DZ99" s="28"/>
    </row>
    <row r="100" spans="1:130" s="25" customFormat="1" x14ac:dyDescent="0.25">
      <c r="A100" s="131"/>
      <c r="B100" s="56">
        <v>43374</v>
      </c>
      <c r="C100" s="57"/>
      <c r="D100" s="57"/>
    </row>
    <row r="101" spans="1:130" s="25" customFormat="1" x14ac:dyDescent="0.25">
      <c r="A101" s="131"/>
      <c r="B101" s="56">
        <v>43344</v>
      </c>
      <c r="C101" s="57"/>
      <c r="D101" s="57"/>
    </row>
    <row r="102" spans="1:130" s="25" customFormat="1" x14ac:dyDescent="0.25">
      <c r="A102" s="131"/>
      <c r="B102" s="56">
        <v>43313</v>
      </c>
      <c r="C102" s="57" t="s">
        <v>159</v>
      </c>
      <c r="D102" s="57"/>
    </row>
    <row r="103" spans="1:130" s="25" customFormat="1" x14ac:dyDescent="0.25">
      <c r="A103" s="131"/>
      <c r="B103" s="56">
        <v>43282</v>
      </c>
      <c r="C103" s="57" t="s">
        <v>148</v>
      </c>
      <c r="D103" s="57"/>
    </row>
    <row r="104" spans="1:130" s="25" customFormat="1" x14ac:dyDescent="0.25">
      <c r="A104" s="131"/>
      <c r="B104" s="56">
        <v>43252</v>
      </c>
      <c r="C104" s="57" t="s">
        <v>138</v>
      </c>
      <c r="D104" s="57"/>
      <c r="E104" s="26"/>
      <c r="F104" s="26"/>
      <c r="G104" s="26"/>
      <c r="H104" s="26"/>
      <c r="I104" s="26"/>
      <c r="J104" s="26"/>
      <c r="K104" s="26"/>
      <c r="L104" s="26"/>
      <c r="M104" s="27"/>
      <c r="N104" s="27"/>
      <c r="O104" s="27"/>
      <c r="P104" s="27"/>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c r="CW104" s="28"/>
      <c r="CX104" s="28"/>
      <c r="CY104" s="28"/>
      <c r="CZ104" s="28"/>
      <c r="DA104" s="28"/>
      <c r="DB104" s="28"/>
      <c r="DC104" s="28"/>
      <c r="DD104" s="28"/>
      <c r="DE104" s="28"/>
      <c r="DF104" s="28"/>
      <c r="DG104" s="28"/>
      <c r="DH104" s="28"/>
      <c r="DI104" s="28"/>
      <c r="DJ104" s="28"/>
      <c r="DK104" s="28"/>
      <c r="DL104" s="28"/>
      <c r="DM104" s="28"/>
      <c r="DN104" s="28"/>
      <c r="DO104" s="28"/>
      <c r="DP104" s="28"/>
      <c r="DQ104" s="28"/>
      <c r="DR104" s="28"/>
      <c r="DS104" s="28"/>
      <c r="DT104" s="28"/>
      <c r="DU104" s="28"/>
      <c r="DV104" s="28"/>
      <c r="DW104" s="28"/>
      <c r="DX104" s="28"/>
      <c r="DY104" s="28"/>
      <c r="DZ104" s="28"/>
    </row>
    <row r="105" spans="1:130" s="25" customFormat="1" x14ac:dyDescent="0.25">
      <c r="A105" s="131"/>
      <c r="B105" s="56">
        <v>43221</v>
      </c>
      <c r="C105" s="57"/>
      <c r="D105" s="57"/>
    </row>
    <row r="106" spans="1:130" s="25" customFormat="1" x14ac:dyDescent="0.25">
      <c r="A106" s="131"/>
      <c r="B106" s="56">
        <v>43191</v>
      </c>
      <c r="C106" s="57"/>
      <c r="D106" s="57"/>
    </row>
    <row r="107" spans="1:130" s="25" customFormat="1" x14ac:dyDescent="0.25">
      <c r="A107" s="131"/>
      <c r="B107" s="56">
        <v>43160</v>
      </c>
      <c r="C107" s="57"/>
      <c r="D107" s="57"/>
    </row>
    <row r="108" spans="1:130" s="25" customFormat="1" x14ac:dyDescent="0.25">
      <c r="A108" s="131"/>
      <c r="B108" s="56">
        <v>43132</v>
      </c>
      <c r="C108" s="57"/>
      <c r="D108" s="57"/>
      <c r="E108" s="37"/>
      <c r="F108" s="37"/>
      <c r="G108" s="37"/>
      <c r="H108" s="37"/>
      <c r="I108" s="37"/>
      <c r="J108" s="37"/>
      <c r="K108" s="37"/>
      <c r="L108" s="37"/>
      <c r="M108" s="37"/>
      <c r="N108" s="37"/>
      <c r="O108" s="37"/>
      <c r="P108" s="37"/>
    </row>
    <row r="109" spans="1:130" s="25" customFormat="1" x14ac:dyDescent="0.25">
      <c r="A109" s="131"/>
      <c r="B109" s="56">
        <v>43101</v>
      </c>
      <c r="C109" s="58" t="s">
        <v>82</v>
      </c>
      <c r="D109" s="58"/>
      <c r="E109" s="39"/>
      <c r="F109" s="39"/>
      <c r="G109" s="39"/>
      <c r="H109" s="39"/>
      <c r="I109" s="39"/>
      <c r="J109" s="39"/>
      <c r="K109" s="39"/>
      <c r="L109" s="39"/>
      <c r="M109" s="59"/>
      <c r="N109" s="59"/>
      <c r="O109" s="59"/>
      <c r="P109" s="59"/>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row>
    <row r="110" spans="1:130" s="44" customFormat="1" ht="12.75" customHeight="1" x14ac:dyDescent="0.25">
      <c r="A110" s="131"/>
      <c r="B110" s="60">
        <v>43070</v>
      </c>
      <c r="C110" s="58"/>
      <c r="D110" s="58"/>
      <c r="E110" s="43"/>
      <c r="F110" s="43"/>
      <c r="G110" s="43"/>
      <c r="H110" s="43"/>
      <c r="I110" s="43"/>
      <c r="J110" s="43"/>
      <c r="K110" s="43"/>
      <c r="L110" s="43"/>
      <c r="M110" s="43"/>
      <c r="N110" s="43"/>
      <c r="O110" s="43"/>
      <c r="P110" s="43"/>
    </row>
    <row r="111" spans="1:130" s="44" customFormat="1" x14ac:dyDescent="0.25">
      <c r="A111" s="131"/>
      <c r="B111" s="60">
        <v>43040</v>
      </c>
      <c r="C111" s="58"/>
      <c r="D111" s="58"/>
      <c r="E111" s="43"/>
      <c r="F111" s="43"/>
      <c r="G111" s="43"/>
      <c r="H111" s="43"/>
      <c r="I111" s="43"/>
      <c r="J111" s="43"/>
      <c r="K111" s="43"/>
      <c r="L111" s="43"/>
      <c r="M111" s="43"/>
      <c r="N111" s="43"/>
      <c r="O111" s="43"/>
      <c r="P111" s="43"/>
    </row>
    <row r="112" spans="1:130" s="44" customFormat="1" x14ac:dyDescent="0.25">
      <c r="A112" s="131"/>
      <c r="B112" s="60">
        <v>43009</v>
      </c>
      <c r="C112" s="45"/>
      <c r="D112" s="45"/>
      <c r="E112" s="43"/>
      <c r="F112" s="43"/>
      <c r="G112" s="43"/>
      <c r="H112" s="43"/>
      <c r="I112" s="43"/>
      <c r="J112" s="43"/>
      <c r="K112" s="43"/>
      <c r="L112" s="43"/>
      <c r="M112" s="43"/>
      <c r="N112" s="43"/>
      <c r="O112" s="43"/>
      <c r="P112" s="43"/>
    </row>
    <row r="113" spans="1:130" s="47" customFormat="1" x14ac:dyDescent="0.25">
      <c r="A113" s="131"/>
      <c r="B113" s="60">
        <v>42979</v>
      </c>
      <c r="C113" s="57"/>
      <c r="D113" s="57"/>
      <c r="E113" s="46"/>
      <c r="F113" s="46"/>
      <c r="G113" s="46"/>
      <c r="H113" s="46"/>
      <c r="I113" s="46"/>
      <c r="J113" s="46"/>
      <c r="K113" s="46"/>
      <c r="L113" s="46"/>
      <c r="M113" s="46"/>
      <c r="N113" s="46"/>
      <c r="O113" s="46"/>
      <c r="P113" s="46"/>
    </row>
    <row r="114" spans="1:130" s="25" customFormat="1" ht="15.95" customHeight="1" x14ac:dyDescent="0.25">
      <c r="A114" s="130" t="s">
        <v>56</v>
      </c>
      <c r="B114" s="48">
        <v>43800</v>
      </c>
      <c r="C114" s="49"/>
      <c r="D114" s="49"/>
    </row>
    <row r="115" spans="1:130" s="25" customFormat="1" x14ac:dyDescent="0.25">
      <c r="A115" s="130"/>
      <c r="B115" s="48">
        <v>43770</v>
      </c>
      <c r="C115" s="49"/>
      <c r="D115" s="49"/>
      <c r="E115" s="26"/>
      <c r="F115" s="26"/>
      <c r="G115" s="26"/>
      <c r="H115" s="26"/>
      <c r="I115" s="26"/>
      <c r="J115" s="26"/>
      <c r="K115" s="26"/>
      <c r="L115" s="26"/>
      <c r="M115" s="27"/>
      <c r="N115" s="27"/>
      <c r="O115" s="27"/>
      <c r="P115" s="27"/>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8"/>
      <c r="CT115" s="28"/>
      <c r="CU115" s="28"/>
      <c r="CV115" s="28"/>
      <c r="CW115" s="28"/>
      <c r="CX115" s="28"/>
      <c r="CY115" s="28"/>
      <c r="CZ115" s="28"/>
      <c r="DA115" s="28"/>
      <c r="DB115" s="28"/>
      <c r="DC115" s="28"/>
      <c r="DD115" s="28"/>
      <c r="DE115" s="28"/>
      <c r="DF115" s="28"/>
      <c r="DG115" s="28"/>
      <c r="DH115" s="28"/>
      <c r="DI115" s="28"/>
      <c r="DJ115" s="28"/>
      <c r="DK115" s="28"/>
      <c r="DL115" s="28"/>
      <c r="DM115" s="28"/>
      <c r="DN115" s="28"/>
      <c r="DO115" s="28"/>
      <c r="DP115" s="28"/>
      <c r="DQ115" s="28"/>
      <c r="DR115" s="28"/>
      <c r="DS115" s="28"/>
      <c r="DT115" s="28"/>
      <c r="DU115" s="28"/>
      <c r="DV115" s="28"/>
      <c r="DW115" s="28"/>
      <c r="DX115" s="28"/>
      <c r="DY115" s="28"/>
      <c r="DZ115" s="28"/>
    </row>
    <row r="116" spans="1:130" s="25" customFormat="1" x14ac:dyDescent="0.25">
      <c r="A116" s="130"/>
      <c r="B116" s="48">
        <v>43739</v>
      </c>
      <c r="C116" s="49"/>
      <c r="D116" s="49"/>
    </row>
    <row r="117" spans="1:130" s="25" customFormat="1" x14ac:dyDescent="0.25">
      <c r="A117" s="130"/>
      <c r="B117" s="48">
        <v>43709</v>
      </c>
      <c r="C117" s="49"/>
      <c r="D117" s="49"/>
    </row>
    <row r="118" spans="1:130" s="25" customFormat="1" x14ac:dyDescent="0.25">
      <c r="A118" s="130"/>
      <c r="B118" s="48">
        <v>43678</v>
      </c>
      <c r="C118" s="49"/>
      <c r="D118" s="49"/>
    </row>
    <row r="119" spans="1:130" s="25" customFormat="1" x14ac:dyDescent="0.25">
      <c r="A119" s="130"/>
      <c r="B119" s="48">
        <v>43647</v>
      </c>
      <c r="C119" s="49"/>
      <c r="D119" s="49"/>
    </row>
    <row r="120" spans="1:130" s="25" customFormat="1" x14ac:dyDescent="0.25">
      <c r="A120" s="130"/>
      <c r="B120" s="48">
        <v>43617</v>
      </c>
      <c r="C120" s="49"/>
      <c r="D120" s="49"/>
      <c r="E120" s="26"/>
      <c r="F120" s="26"/>
      <c r="G120" s="26"/>
      <c r="H120" s="26"/>
      <c r="I120" s="26"/>
      <c r="J120" s="26"/>
      <c r="K120" s="26"/>
      <c r="L120" s="26"/>
      <c r="M120" s="27"/>
      <c r="N120" s="27"/>
      <c r="O120" s="27"/>
      <c r="P120" s="27"/>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8"/>
      <c r="CT120" s="28"/>
      <c r="CU120" s="28"/>
      <c r="CV120" s="28"/>
      <c r="CW120" s="28"/>
      <c r="CX120" s="28"/>
      <c r="CY120" s="28"/>
      <c r="CZ120" s="28"/>
      <c r="DA120" s="28"/>
      <c r="DB120" s="28"/>
      <c r="DC120" s="28"/>
      <c r="DD120" s="28"/>
      <c r="DE120" s="28"/>
      <c r="DF120" s="28"/>
      <c r="DG120" s="28"/>
      <c r="DH120" s="28"/>
      <c r="DI120" s="28"/>
      <c r="DJ120" s="28"/>
      <c r="DK120" s="28"/>
      <c r="DL120" s="28"/>
      <c r="DM120" s="28"/>
      <c r="DN120" s="28"/>
      <c r="DO120" s="28"/>
      <c r="DP120" s="28"/>
      <c r="DQ120" s="28"/>
      <c r="DR120" s="28"/>
      <c r="DS120" s="28"/>
      <c r="DT120" s="28"/>
      <c r="DU120" s="28"/>
      <c r="DV120" s="28"/>
      <c r="DW120" s="28"/>
      <c r="DX120" s="28"/>
      <c r="DY120" s="28"/>
      <c r="DZ120" s="28"/>
    </row>
    <row r="121" spans="1:130" s="25" customFormat="1" x14ac:dyDescent="0.25">
      <c r="A121" s="130"/>
      <c r="B121" s="48">
        <v>43586</v>
      </c>
      <c r="C121" s="49"/>
      <c r="D121" s="49"/>
    </row>
    <row r="122" spans="1:130" s="25" customFormat="1" x14ac:dyDescent="0.25">
      <c r="A122" s="130"/>
      <c r="B122" s="48">
        <v>43556</v>
      </c>
      <c r="C122" s="49" t="s">
        <v>235</v>
      </c>
      <c r="D122" s="49"/>
    </row>
    <row r="123" spans="1:130" s="25" customFormat="1" x14ac:dyDescent="0.25">
      <c r="A123" s="130"/>
      <c r="B123" s="48">
        <v>43525</v>
      </c>
      <c r="C123" s="49" t="s">
        <v>223</v>
      </c>
      <c r="D123" s="49"/>
    </row>
    <row r="124" spans="1:130" s="25" customFormat="1" x14ac:dyDescent="0.25">
      <c r="A124" s="130"/>
      <c r="B124" s="48">
        <v>43497</v>
      </c>
      <c r="C124" s="49"/>
      <c r="D124" s="49"/>
    </row>
    <row r="125" spans="1:130" s="25" customFormat="1" x14ac:dyDescent="0.25">
      <c r="A125" s="130"/>
      <c r="B125" s="48">
        <v>43466</v>
      </c>
      <c r="C125" s="49"/>
      <c r="D125" s="49"/>
      <c r="E125" s="26"/>
      <c r="F125" s="26"/>
      <c r="G125" s="26"/>
      <c r="H125" s="26"/>
      <c r="I125" s="26"/>
      <c r="J125" s="26"/>
      <c r="K125" s="26"/>
      <c r="L125" s="26"/>
      <c r="M125" s="27"/>
      <c r="N125" s="27"/>
      <c r="O125" s="27"/>
      <c r="P125" s="27"/>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8"/>
      <c r="CT125" s="28"/>
      <c r="CU125" s="28"/>
      <c r="CV125" s="28"/>
      <c r="CW125" s="28"/>
      <c r="CX125" s="28"/>
      <c r="CY125" s="28"/>
      <c r="CZ125" s="28"/>
      <c r="DA125" s="28"/>
      <c r="DB125" s="28"/>
      <c r="DC125" s="28"/>
      <c r="DD125" s="28"/>
      <c r="DE125" s="28"/>
      <c r="DF125" s="28"/>
      <c r="DG125" s="28"/>
      <c r="DH125" s="28"/>
      <c r="DI125" s="28"/>
      <c r="DJ125" s="28"/>
      <c r="DK125" s="28"/>
      <c r="DL125" s="28"/>
      <c r="DM125" s="28"/>
      <c r="DN125" s="28"/>
      <c r="DO125" s="28"/>
      <c r="DP125" s="28"/>
      <c r="DQ125" s="28"/>
      <c r="DR125" s="28"/>
      <c r="DS125" s="28"/>
      <c r="DT125" s="28"/>
      <c r="DU125" s="28"/>
      <c r="DV125" s="28"/>
      <c r="DW125" s="28"/>
      <c r="DX125" s="28"/>
      <c r="DY125" s="28"/>
      <c r="DZ125" s="28"/>
    </row>
    <row r="126" spans="1:130" s="25" customFormat="1" x14ac:dyDescent="0.25">
      <c r="A126" s="130"/>
      <c r="B126" s="48">
        <v>43435</v>
      </c>
      <c r="C126" s="49"/>
      <c r="D126" s="49"/>
    </row>
    <row r="127" spans="1:130" s="25" customFormat="1" x14ac:dyDescent="0.25">
      <c r="A127" s="130"/>
      <c r="B127" s="48">
        <v>43405</v>
      </c>
      <c r="C127" s="49" t="s">
        <v>187</v>
      </c>
      <c r="D127" s="49"/>
      <c r="E127" s="26"/>
      <c r="F127" s="26"/>
      <c r="G127" s="26"/>
      <c r="H127" s="26"/>
      <c r="I127" s="26"/>
      <c r="J127" s="26"/>
      <c r="K127" s="26"/>
      <c r="L127" s="26"/>
      <c r="M127" s="27"/>
      <c r="N127" s="27"/>
      <c r="O127" s="27"/>
      <c r="P127" s="27"/>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c r="DR127" s="28"/>
      <c r="DS127" s="28"/>
      <c r="DT127" s="28"/>
      <c r="DU127" s="28"/>
      <c r="DV127" s="28"/>
      <c r="DW127" s="28"/>
      <c r="DX127" s="28"/>
      <c r="DY127" s="28"/>
      <c r="DZ127" s="28"/>
    </row>
    <row r="128" spans="1:130" s="25" customFormat="1" x14ac:dyDescent="0.25">
      <c r="A128" s="130"/>
      <c r="B128" s="48">
        <v>43374</v>
      </c>
      <c r="C128" s="49" t="s">
        <v>177</v>
      </c>
      <c r="D128" s="49"/>
    </row>
    <row r="129" spans="1:130" s="25" customFormat="1" x14ac:dyDescent="0.25">
      <c r="A129" s="130"/>
      <c r="B129" s="48">
        <v>43344</v>
      </c>
      <c r="C129" s="49" t="s">
        <v>165</v>
      </c>
      <c r="D129" s="49"/>
    </row>
    <row r="130" spans="1:130" s="25" customFormat="1" ht="12.75" x14ac:dyDescent="0.2">
      <c r="A130" s="130"/>
      <c r="B130" s="48">
        <v>43313</v>
      </c>
      <c r="C130" s="50" t="s">
        <v>156</v>
      </c>
      <c r="D130" s="50"/>
    </row>
    <row r="131" spans="1:130" s="25" customFormat="1" x14ac:dyDescent="0.25">
      <c r="A131" s="130"/>
      <c r="B131" s="48">
        <v>43282</v>
      </c>
      <c r="C131" s="49" t="s">
        <v>145</v>
      </c>
      <c r="D131" s="49"/>
    </row>
    <row r="132" spans="1:130" s="25" customFormat="1" x14ac:dyDescent="0.25">
      <c r="A132" s="130"/>
      <c r="B132" s="48">
        <v>43252</v>
      </c>
      <c r="C132" s="49"/>
      <c r="D132" s="49"/>
      <c r="E132" s="26"/>
      <c r="F132" s="26"/>
      <c r="G132" s="26"/>
      <c r="H132" s="26"/>
      <c r="I132" s="26"/>
      <c r="J132" s="26"/>
      <c r="K132" s="26"/>
      <c r="L132" s="26"/>
      <c r="M132" s="27"/>
      <c r="N132" s="27"/>
      <c r="O132" s="27"/>
      <c r="P132" s="27"/>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8"/>
      <c r="CT132" s="28"/>
      <c r="CU132" s="28"/>
      <c r="CV132" s="28"/>
      <c r="CW132" s="28"/>
      <c r="CX132" s="28"/>
      <c r="CY132" s="28"/>
      <c r="CZ132" s="28"/>
      <c r="DA132" s="28"/>
      <c r="DB132" s="28"/>
      <c r="DC132" s="28"/>
      <c r="DD132" s="28"/>
      <c r="DE132" s="28"/>
      <c r="DF132" s="28"/>
      <c r="DG132" s="28"/>
      <c r="DH132" s="28"/>
      <c r="DI132" s="28"/>
      <c r="DJ132" s="28"/>
      <c r="DK132" s="28"/>
      <c r="DL132" s="28"/>
      <c r="DM132" s="28"/>
      <c r="DN132" s="28"/>
      <c r="DO132" s="28"/>
      <c r="DP132" s="28"/>
      <c r="DQ132" s="28"/>
      <c r="DR132" s="28"/>
      <c r="DS132" s="28"/>
      <c r="DT132" s="28"/>
      <c r="DU132" s="28"/>
      <c r="DV132" s="28"/>
      <c r="DW132" s="28"/>
      <c r="DX132" s="28"/>
      <c r="DY132" s="28"/>
      <c r="DZ132" s="28"/>
    </row>
    <row r="133" spans="1:130" s="25" customFormat="1" x14ac:dyDescent="0.25">
      <c r="A133" s="130"/>
      <c r="B133" s="48">
        <v>43221</v>
      </c>
      <c r="C133" s="49" t="s">
        <v>128</v>
      </c>
      <c r="D133" s="49"/>
    </row>
    <row r="134" spans="1:130" s="25" customFormat="1" x14ac:dyDescent="0.25">
      <c r="A134" s="130"/>
      <c r="B134" s="48">
        <v>43191</v>
      </c>
      <c r="C134" s="49" t="s">
        <v>107</v>
      </c>
      <c r="D134" s="49"/>
    </row>
    <row r="135" spans="1:130" s="25" customFormat="1" x14ac:dyDescent="0.25">
      <c r="A135" s="130"/>
      <c r="B135" s="48">
        <v>43160</v>
      </c>
      <c r="C135" s="49" t="s">
        <v>116</v>
      </c>
      <c r="D135" s="49"/>
    </row>
    <row r="136" spans="1:130" s="25" customFormat="1" x14ac:dyDescent="0.25">
      <c r="A136" s="130"/>
      <c r="B136" s="48">
        <v>43132</v>
      </c>
      <c r="C136" s="49" t="s">
        <v>90</v>
      </c>
      <c r="D136" s="49"/>
    </row>
    <row r="137" spans="1:130" s="25" customFormat="1" x14ac:dyDescent="0.25">
      <c r="A137" s="130"/>
      <c r="B137" s="48">
        <v>43101</v>
      </c>
      <c r="C137" s="51" t="s">
        <v>81</v>
      </c>
      <c r="D137" s="51"/>
      <c r="E137" s="26"/>
      <c r="F137" s="26"/>
      <c r="G137" s="26"/>
      <c r="H137" s="26"/>
      <c r="I137" s="26"/>
      <c r="J137" s="26"/>
      <c r="K137" s="26"/>
      <c r="L137" s="26"/>
      <c r="M137" s="27"/>
      <c r="N137" s="27"/>
      <c r="O137" s="27"/>
      <c r="P137" s="27"/>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28"/>
      <c r="DW137" s="28"/>
      <c r="DX137" s="28"/>
      <c r="DY137" s="28"/>
      <c r="DZ137" s="28"/>
    </row>
    <row r="138" spans="1:130" s="53" customFormat="1" ht="12.75" customHeight="1" x14ac:dyDescent="0.25">
      <c r="A138" s="130"/>
      <c r="B138" s="52">
        <v>43070</v>
      </c>
      <c r="C138" s="51"/>
      <c r="D138" s="51"/>
      <c r="E138" s="30"/>
      <c r="F138" s="30"/>
      <c r="G138" s="30"/>
      <c r="H138" s="30"/>
      <c r="I138" s="30"/>
      <c r="J138" s="30"/>
      <c r="K138" s="30"/>
      <c r="L138" s="30"/>
      <c r="M138" s="30"/>
      <c r="N138" s="30"/>
      <c r="O138" s="30"/>
      <c r="P138" s="30"/>
    </row>
    <row r="139" spans="1:130" s="53" customFormat="1" x14ac:dyDescent="0.25">
      <c r="A139" s="130"/>
      <c r="B139" s="52">
        <v>43040</v>
      </c>
      <c r="C139" s="54"/>
      <c r="D139" s="54"/>
      <c r="E139" s="30"/>
      <c r="F139" s="30"/>
      <c r="G139" s="30"/>
      <c r="H139" s="30"/>
      <c r="I139" s="30"/>
      <c r="J139" s="30"/>
      <c r="K139" s="30"/>
      <c r="L139" s="30"/>
      <c r="M139" s="30"/>
      <c r="N139" s="30"/>
      <c r="O139" s="30"/>
      <c r="P139" s="30"/>
    </row>
    <row r="140" spans="1:130" s="53" customFormat="1" x14ac:dyDescent="0.25">
      <c r="A140" s="130"/>
      <c r="B140" s="52">
        <v>43009</v>
      </c>
      <c r="C140" s="54"/>
      <c r="D140" s="54"/>
      <c r="E140" s="30"/>
      <c r="F140" s="30"/>
      <c r="G140" s="30"/>
      <c r="H140" s="30"/>
      <c r="I140" s="30"/>
      <c r="J140" s="30"/>
      <c r="K140" s="30"/>
      <c r="L140" s="30"/>
      <c r="M140" s="30"/>
      <c r="N140" s="30"/>
      <c r="O140" s="30"/>
      <c r="P140" s="30"/>
    </row>
    <row r="141" spans="1:130" s="55" customFormat="1" x14ac:dyDescent="0.25">
      <c r="A141" s="130"/>
      <c r="B141" s="52">
        <v>42979</v>
      </c>
      <c r="C141" s="49"/>
      <c r="D141" s="49"/>
      <c r="E141" s="32"/>
      <c r="F141" s="32"/>
      <c r="G141" s="32"/>
      <c r="H141" s="32"/>
      <c r="I141" s="32"/>
      <c r="J141" s="32"/>
      <c r="K141" s="32"/>
      <c r="L141" s="32"/>
      <c r="M141" s="32"/>
      <c r="N141" s="32"/>
      <c r="O141" s="32"/>
      <c r="P141" s="32"/>
    </row>
    <row r="142" spans="1:130" s="61" customFormat="1" ht="15.95" customHeight="1" x14ac:dyDescent="0.25">
      <c r="A142" s="131" t="s">
        <v>57</v>
      </c>
      <c r="B142" s="56">
        <v>43800</v>
      </c>
      <c r="C142" s="57"/>
      <c r="D142" s="57"/>
    </row>
    <row r="143" spans="1:130" s="61" customFormat="1" x14ac:dyDescent="0.25">
      <c r="A143" s="131"/>
      <c r="B143" s="56">
        <v>43770</v>
      </c>
      <c r="C143" s="57"/>
      <c r="D143" s="57"/>
      <c r="E143" s="62"/>
      <c r="F143" s="62"/>
      <c r="G143" s="62"/>
      <c r="H143" s="62"/>
      <c r="I143" s="62"/>
      <c r="J143" s="62"/>
      <c r="K143" s="62"/>
      <c r="L143" s="62"/>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63"/>
      <c r="AU143" s="63"/>
      <c r="AV143" s="63"/>
      <c r="AW143" s="63"/>
      <c r="AX143" s="63"/>
      <c r="AY143" s="63"/>
      <c r="AZ143" s="63"/>
      <c r="BA143" s="63"/>
      <c r="BB143" s="63"/>
      <c r="BC143" s="63"/>
      <c r="BD143" s="63"/>
      <c r="BE143" s="63"/>
      <c r="BF143" s="63"/>
      <c r="BG143" s="63"/>
      <c r="BH143" s="63"/>
      <c r="BI143" s="63"/>
      <c r="BJ143" s="63"/>
      <c r="BK143" s="63"/>
      <c r="BL143" s="63"/>
      <c r="BM143" s="63"/>
      <c r="BN143" s="63"/>
      <c r="BO143" s="63"/>
      <c r="BP143" s="63"/>
      <c r="BQ143" s="63"/>
      <c r="BR143" s="63"/>
      <c r="BS143" s="63"/>
      <c r="BT143" s="63"/>
      <c r="BU143" s="63"/>
      <c r="BV143" s="63"/>
      <c r="BW143" s="63"/>
      <c r="BX143" s="63"/>
      <c r="BY143" s="63"/>
      <c r="BZ143" s="63"/>
      <c r="CA143" s="63"/>
      <c r="CB143" s="63"/>
      <c r="CC143" s="63"/>
      <c r="CD143" s="63"/>
      <c r="CE143" s="63"/>
      <c r="CF143" s="63"/>
      <c r="CG143" s="63"/>
      <c r="CH143" s="63"/>
      <c r="CI143" s="63"/>
      <c r="CJ143" s="63"/>
      <c r="CK143" s="63"/>
      <c r="CL143" s="63"/>
      <c r="CM143" s="63"/>
      <c r="CN143" s="63"/>
      <c r="CO143" s="63"/>
      <c r="CP143" s="63"/>
      <c r="CQ143" s="63"/>
      <c r="CR143" s="63"/>
      <c r="CS143" s="63"/>
      <c r="CT143" s="63"/>
      <c r="CU143" s="63"/>
      <c r="CV143" s="63"/>
      <c r="CW143" s="63"/>
      <c r="CX143" s="63"/>
      <c r="CY143" s="63"/>
      <c r="CZ143" s="63"/>
      <c r="DA143" s="63"/>
      <c r="DB143" s="63"/>
      <c r="DC143" s="63"/>
      <c r="DD143" s="63"/>
      <c r="DE143" s="63"/>
      <c r="DF143" s="63"/>
      <c r="DG143" s="63"/>
      <c r="DH143" s="63"/>
      <c r="DI143" s="63"/>
      <c r="DJ143" s="63"/>
      <c r="DK143" s="63"/>
      <c r="DL143" s="63"/>
      <c r="DM143" s="63"/>
      <c r="DN143" s="63"/>
      <c r="DO143" s="63"/>
      <c r="DP143" s="63"/>
      <c r="DQ143" s="63"/>
      <c r="DR143" s="63"/>
      <c r="DS143" s="63"/>
      <c r="DT143" s="63"/>
      <c r="DU143" s="63"/>
      <c r="DV143" s="63"/>
      <c r="DW143" s="63"/>
      <c r="DX143" s="63"/>
      <c r="DY143" s="63"/>
      <c r="DZ143" s="63"/>
    </row>
    <row r="144" spans="1:130" s="61" customFormat="1" x14ac:dyDescent="0.25">
      <c r="A144" s="131"/>
      <c r="B144" s="56">
        <v>43739</v>
      </c>
      <c r="C144" s="57"/>
      <c r="D144" s="57"/>
    </row>
    <row r="145" spans="1:130" s="61" customFormat="1" x14ac:dyDescent="0.25">
      <c r="A145" s="131"/>
      <c r="B145" s="56">
        <v>43709</v>
      </c>
      <c r="C145" s="57"/>
      <c r="D145" s="57"/>
    </row>
    <row r="146" spans="1:130" s="61" customFormat="1" x14ac:dyDescent="0.25">
      <c r="A146" s="131"/>
      <c r="B146" s="56">
        <v>43678</v>
      </c>
      <c r="C146" s="57"/>
      <c r="D146" s="57"/>
    </row>
    <row r="147" spans="1:130" s="61" customFormat="1" x14ac:dyDescent="0.25">
      <c r="A147" s="131"/>
      <c r="B147" s="56">
        <v>43647</v>
      </c>
      <c r="C147" s="57"/>
      <c r="D147" s="57"/>
    </row>
    <row r="148" spans="1:130" s="61" customFormat="1" x14ac:dyDescent="0.25">
      <c r="A148" s="131"/>
      <c r="B148" s="56">
        <v>43617</v>
      </c>
      <c r="C148" s="57"/>
      <c r="D148" s="57"/>
      <c r="E148" s="62"/>
      <c r="F148" s="62"/>
      <c r="G148" s="62"/>
      <c r="H148" s="62"/>
      <c r="I148" s="62"/>
      <c r="J148" s="62"/>
      <c r="K148" s="62"/>
      <c r="L148" s="62"/>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3"/>
      <c r="BC148" s="63"/>
      <c r="BD148" s="63"/>
      <c r="BE148" s="63"/>
      <c r="BF148" s="63"/>
      <c r="BG148" s="63"/>
      <c r="BH148" s="63"/>
      <c r="BI148" s="63"/>
      <c r="BJ148" s="63"/>
      <c r="BK148" s="63"/>
      <c r="BL148" s="63"/>
      <c r="BM148" s="63"/>
      <c r="BN148" s="63"/>
      <c r="BO148" s="63"/>
      <c r="BP148" s="63"/>
      <c r="BQ148" s="63"/>
      <c r="BR148" s="63"/>
      <c r="BS148" s="63"/>
      <c r="BT148" s="63"/>
      <c r="BU148" s="63"/>
      <c r="BV148" s="63"/>
      <c r="BW148" s="63"/>
      <c r="BX148" s="63"/>
      <c r="BY148" s="63"/>
      <c r="BZ148" s="63"/>
      <c r="CA148" s="63"/>
      <c r="CB148" s="63"/>
      <c r="CC148" s="63"/>
      <c r="CD148" s="63"/>
      <c r="CE148" s="63"/>
      <c r="CF148" s="63"/>
      <c r="CG148" s="63"/>
      <c r="CH148" s="63"/>
      <c r="CI148" s="63"/>
      <c r="CJ148" s="63"/>
      <c r="CK148" s="63"/>
      <c r="CL148" s="63"/>
      <c r="CM148" s="63"/>
      <c r="CN148" s="63"/>
      <c r="CO148" s="63"/>
      <c r="CP148" s="63"/>
      <c r="CQ148" s="63"/>
      <c r="CR148" s="63"/>
      <c r="CS148" s="63"/>
      <c r="CT148" s="63"/>
      <c r="CU148" s="63"/>
      <c r="CV148" s="63"/>
      <c r="CW148" s="63"/>
      <c r="CX148" s="63"/>
      <c r="CY148" s="63"/>
      <c r="CZ148" s="63"/>
      <c r="DA148" s="63"/>
      <c r="DB148" s="63"/>
      <c r="DC148" s="63"/>
      <c r="DD148" s="63"/>
      <c r="DE148" s="63"/>
      <c r="DF148" s="63"/>
      <c r="DG148" s="63"/>
      <c r="DH148" s="63"/>
      <c r="DI148" s="63"/>
      <c r="DJ148" s="63"/>
      <c r="DK148" s="63"/>
      <c r="DL148" s="63"/>
      <c r="DM148" s="63"/>
      <c r="DN148" s="63"/>
      <c r="DO148" s="63"/>
      <c r="DP148" s="63"/>
      <c r="DQ148" s="63"/>
      <c r="DR148" s="63"/>
      <c r="DS148" s="63"/>
      <c r="DT148" s="63"/>
      <c r="DU148" s="63"/>
      <c r="DV148" s="63"/>
      <c r="DW148" s="63"/>
      <c r="DX148" s="63"/>
      <c r="DY148" s="63"/>
      <c r="DZ148" s="63"/>
    </row>
    <row r="149" spans="1:130" s="61" customFormat="1" x14ac:dyDescent="0.25">
      <c r="A149" s="131"/>
      <c r="B149" s="56">
        <v>43586</v>
      </c>
      <c r="C149" s="57"/>
      <c r="D149" s="57"/>
    </row>
    <row r="150" spans="1:130" s="61" customFormat="1" x14ac:dyDescent="0.25">
      <c r="A150" s="131"/>
      <c r="B150" s="56">
        <v>43556</v>
      </c>
      <c r="C150" s="57" t="s">
        <v>232</v>
      </c>
      <c r="D150" s="57"/>
    </row>
    <row r="151" spans="1:130" s="61" customFormat="1" x14ac:dyDescent="0.25">
      <c r="A151" s="131"/>
      <c r="B151" s="56">
        <v>43525</v>
      </c>
      <c r="C151" s="57" t="s">
        <v>222</v>
      </c>
      <c r="D151" s="57"/>
    </row>
    <row r="152" spans="1:130" s="61" customFormat="1" x14ac:dyDescent="0.25">
      <c r="A152" s="131"/>
      <c r="B152" s="56">
        <v>43497</v>
      </c>
      <c r="C152" s="57"/>
      <c r="D152" s="57"/>
    </row>
    <row r="153" spans="1:130" s="61" customFormat="1" x14ac:dyDescent="0.25">
      <c r="A153" s="131"/>
      <c r="B153" s="56">
        <v>43466</v>
      </c>
      <c r="C153" s="57"/>
      <c r="D153" s="57"/>
      <c r="E153" s="62"/>
      <c r="F153" s="62"/>
      <c r="G153" s="62"/>
      <c r="H153" s="62"/>
      <c r="I153" s="62"/>
      <c r="J153" s="62"/>
      <c r="K153" s="62"/>
      <c r="L153" s="62"/>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63"/>
      <c r="AM153" s="63"/>
      <c r="AN153" s="63"/>
      <c r="AO153" s="63"/>
      <c r="AP153" s="63"/>
      <c r="AQ153" s="63"/>
      <c r="AR153" s="63"/>
      <c r="AS153" s="63"/>
      <c r="AT153" s="63"/>
      <c r="AU153" s="63"/>
      <c r="AV153" s="63"/>
      <c r="AW153" s="63"/>
      <c r="AX153" s="63"/>
      <c r="AY153" s="63"/>
      <c r="AZ153" s="63"/>
      <c r="BA153" s="63"/>
      <c r="BB153" s="63"/>
      <c r="BC153" s="63"/>
      <c r="BD153" s="63"/>
      <c r="BE153" s="63"/>
      <c r="BF153" s="63"/>
      <c r="BG153" s="63"/>
      <c r="BH153" s="63"/>
      <c r="BI153" s="63"/>
      <c r="BJ153" s="63"/>
      <c r="BK153" s="63"/>
      <c r="BL153" s="63"/>
      <c r="BM153" s="63"/>
      <c r="BN153" s="63"/>
      <c r="BO153" s="63"/>
      <c r="BP153" s="63"/>
      <c r="BQ153" s="63"/>
      <c r="BR153" s="63"/>
      <c r="BS153" s="63"/>
      <c r="BT153" s="63"/>
      <c r="BU153" s="63"/>
      <c r="BV153" s="63"/>
      <c r="BW153" s="63"/>
      <c r="BX153" s="63"/>
      <c r="BY153" s="63"/>
      <c r="BZ153" s="63"/>
      <c r="CA153" s="63"/>
      <c r="CB153" s="63"/>
      <c r="CC153" s="63"/>
      <c r="CD153" s="63"/>
      <c r="CE153" s="63"/>
      <c r="CF153" s="63"/>
      <c r="CG153" s="63"/>
      <c r="CH153" s="63"/>
      <c r="CI153" s="63"/>
      <c r="CJ153" s="63"/>
      <c r="CK153" s="63"/>
      <c r="CL153" s="63"/>
      <c r="CM153" s="63"/>
      <c r="CN153" s="63"/>
      <c r="CO153" s="63"/>
      <c r="CP153" s="63"/>
      <c r="CQ153" s="63"/>
      <c r="CR153" s="63"/>
      <c r="CS153" s="63"/>
      <c r="CT153" s="63"/>
      <c r="CU153" s="63"/>
      <c r="CV153" s="63"/>
      <c r="CW153" s="63"/>
      <c r="CX153" s="63"/>
      <c r="CY153" s="63"/>
      <c r="CZ153" s="63"/>
      <c r="DA153" s="63"/>
      <c r="DB153" s="63"/>
      <c r="DC153" s="63"/>
      <c r="DD153" s="63"/>
      <c r="DE153" s="63"/>
      <c r="DF153" s="63"/>
      <c r="DG153" s="63"/>
      <c r="DH153" s="63"/>
      <c r="DI153" s="63"/>
      <c r="DJ153" s="63"/>
      <c r="DK153" s="63"/>
      <c r="DL153" s="63"/>
      <c r="DM153" s="63"/>
      <c r="DN153" s="63"/>
      <c r="DO153" s="63"/>
      <c r="DP153" s="63"/>
      <c r="DQ153" s="63"/>
      <c r="DR153" s="63"/>
      <c r="DS153" s="63"/>
      <c r="DT153" s="63"/>
      <c r="DU153" s="63"/>
      <c r="DV153" s="63"/>
      <c r="DW153" s="63"/>
      <c r="DX153" s="63"/>
      <c r="DY153" s="63"/>
      <c r="DZ153" s="63"/>
    </row>
    <row r="154" spans="1:130" s="61" customFormat="1" x14ac:dyDescent="0.25">
      <c r="A154" s="131"/>
      <c r="B154" s="56">
        <v>43435</v>
      </c>
      <c r="C154" s="57"/>
      <c r="D154" s="57"/>
    </row>
    <row r="155" spans="1:130" s="61" customFormat="1" x14ac:dyDescent="0.25">
      <c r="A155" s="131"/>
      <c r="B155" s="56">
        <v>43405</v>
      </c>
      <c r="C155" s="57"/>
      <c r="D155" s="57"/>
      <c r="E155" s="62"/>
      <c r="F155" s="62"/>
      <c r="G155" s="62"/>
      <c r="H155" s="62"/>
      <c r="I155" s="62"/>
      <c r="J155" s="62"/>
      <c r="K155" s="62"/>
      <c r="L155" s="62"/>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3"/>
      <c r="AT155" s="63"/>
      <c r="AU155" s="63"/>
      <c r="AV155" s="63"/>
      <c r="AW155" s="63"/>
      <c r="AX155" s="63"/>
      <c r="AY155" s="63"/>
      <c r="AZ155" s="63"/>
      <c r="BA155" s="63"/>
      <c r="BB155" s="63"/>
      <c r="BC155" s="63"/>
      <c r="BD155" s="63"/>
      <c r="BE155" s="63"/>
      <c r="BF155" s="63"/>
      <c r="BG155" s="63"/>
      <c r="BH155" s="63"/>
      <c r="BI155" s="63"/>
      <c r="BJ155" s="63"/>
      <c r="BK155" s="63"/>
      <c r="BL155" s="63"/>
      <c r="BM155" s="63"/>
      <c r="BN155" s="63"/>
      <c r="BO155" s="63"/>
      <c r="BP155" s="63"/>
      <c r="BQ155" s="63"/>
      <c r="BR155" s="63"/>
      <c r="BS155" s="63"/>
      <c r="BT155" s="63"/>
      <c r="BU155" s="63"/>
      <c r="BV155" s="63"/>
      <c r="BW155" s="63"/>
      <c r="BX155" s="63"/>
      <c r="BY155" s="63"/>
      <c r="BZ155" s="63"/>
      <c r="CA155" s="63"/>
      <c r="CB155" s="63"/>
      <c r="CC155" s="63"/>
      <c r="CD155" s="63"/>
      <c r="CE155" s="63"/>
      <c r="CF155" s="63"/>
      <c r="CG155" s="63"/>
      <c r="CH155" s="63"/>
      <c r="CI155" s="63"/>
      <c r="CJ155" s="63"/>
      <c r="CK155" s="63"/>
      <c r="CL155" s="63"/>
      <c r="CM155" s="63"/>
      <c r="CN155" s="63"/>
      <c r="CO155" s="63"/>
      <c r="CP155" s="63"/>
      <c r="CQ155" s="63"/>
      <c r="CR155" s="63"/>
      <c r="CS155" s="63"/>
      <c r="CT155" s="63"/>
      <c r="CU155" s="63"/>
      <c r="CV155" s="63"/>
      <c r="CW155" s="63"/>
      <c r="CX155" s="63"/>
      <c r="CY155" s="63"/>
      <c r="CZ155" s="63"/>
      <c r="DA155" s="63"/>
      <c r="DB155" s="63"/>
      <c r="DC155" s="63"/>
      <c r="DD155" s="63"/>
      <c r="DE155" s="63"/>
      <c r="DF155" s="63"/>
      <c r="DG155" s="63"/>
      <c r="DH155" s="63"/>
      <c r="DI155" s="63"/>
      <c r="DJ155" s="63"/>
      <c r="DK155" s="63"/>
      <c r="DL155" s="63"/>
      <c r="DM155" s="63"/>
      <c r="DN155" s="63"/>
      <c r="DO155" s="63"/>
      <c r="DP155" s="63"/>
      <c r="DQ155" s="63"/>
      <c r="DR155" s="63"/>
      <c r="DS155" s="63"/>
      <c r="DT155" s="63"/>
      <c r="DU155" s="63"/>
      <c r="DV155" s="63"/>
      <c r="DW155" s="63"/>
      <c r="DX155" s="63"/>
      <c r="DY155" s="63"/>
      <c r="DZ155" s="63"/>
    </row>
    <row r="156" spans="1:130" s="61" customFormat="1" x14ac:dyDescent="0.25">
      <c r="A156" s="131"/>
      <c r="B156" s="56">
        <v>43374</v>
      </c>
      <c r="C156" s="57" t="s">
        <v>174</v>
      </c>
      <c r="D156" s="57"/>
    </row>
    <row r="157" spans="1:130" s="61" customFormat="1" x14ac:dyDescent="0.25">
      <c r="A157" s="131"/>
      <c r="B157" s="56">
        <v>43344</v>
      </c>
      <c r="C157" s="57"/>
      <c r="D157" s="57"/>
    </row>
    <row r="158" spans="1:130" s="61" customFormat="1" ht="12.75" x14ac:dyDescent="0.2">
      <c r="A158" s="131"/>
      <c r="B158" s="56">
        <v>43313</v>
      </c>
      <c r="C158" s="36"/>
      <c r="D158" s="36"/>
    </row>
    <row r="159" spans="1:130" s="61" customFormat="1" x14ac:dyDescent="0.25">
      <c r="A159" s="131"/>
      <c r="B159" s="56">
        <v>43282</v>
      </c>
      <c r="C159" s="57"/>
      <c r="D159" s="57"/>
    </row>
    <row r="160" spans="1:130" s="61" customFormat="1" x14ac:dyDescent="0.25">
      <c r="A160" s="131"/>
      <c r="B160" s="56">
        <v>43252</v>
      </c>
      <c r="C160" s="57"/>
      <c r="D160" s="57"/>
      <c r="E160" s="62"/>
      <c r="F160" s="62"/>
      <c r="G160" s="62"/>
      <c r="H160" s="62"/>
      <c r="I160" s="62"/>
      <c r="J160" s="62"/>
      <c r="K160" s="62"/>
      <c r="L160" s="62"/>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c r="AL160" s="63"/>
      <c r="AM160" s="63"/>
      <c r="AN160" s="63"/>
      <c r="AO160" s="63"/>
      <c r="AP160" s="63"/>
      <c r="AQ160" s="63"/>
      <c r="AR160" s="63"/>
      <c r="AS160" s="63"/>
      <c r="AT160" s="63"/>
      <c r="AU160" s="63"/>
      <c r="AV160" s="63"/>
      <c r="AW160" s="63"/>
      <c r="AX160" s="63"/>
      <c r="AY160" s="63"/>
      <c r="AZ160" s="63"/>
      <c r="BA160" s="63"/>
      <c r="BB160" s="63"/>
      <c r="BC160" s="63"/>
      <c r="BD160" s="63"/>
      <c r="BE160" s="63"/>
      <c r="BF160" s="63"/>
      <c r="BG160" s="63"/>
      <c r="BH160" s="63"/>
      <c r="BI160" s="63"/>
      <c r="BJ160" s="63"/>
      <c r="BK160" s="63"/>
      <c r="BL160" s="63"/>
      <c r="BM160" s="63"/>
      <c r="BN160" s="63"/>
      <c r="BO160" s="63"/>
      <c r="BP160" s="63"/>
      <c r="BQ160" s="63"/>
      <c r="BR160" s="63"/>
      <c r="BS160" s="63"/>
      <c r="BT160" s="63"/>
      <c r="BU160" s="63"/>
      <c r="BV160" s="63"/>
      <c r="BW160" s="63"/>
      <c r="BX160" s="63"/>
      <c r="BY160" s="63"/>
      <c r="BZ160" s="63"/>
      <c r="CA160" s="63"/>
      <c r="CB160" s="63"/>
      <c r="CC160" s="63"/>
      <c r="CD160" s="63"/>
      <c r="CE160" s="63"/>
      <c r="CF160" s="63"/>
      <c r="CG160" s="63"/>
      <c r="CH160" s="63"/>
      <c r="CI160" s="63"/>
      <c r="CJ160" s="63"/>
      <c r="CK160" s="63"/>
      <c r="CL160" s="63"/>
      <c r="CM160" s="63"/>
      <c r="CN160" s="63"/>
      <c r="CO160" s="63"/>
      <c r="CP160" s="63"/>
      <c r="CQ160" s="63"/>
      <c r="CR160" s="63"/>
      <c r="CS160" s="63"/>
      <c r="CT160" s="63"/>
      <c r="CU160" s="63"/>
      <c r="CV160" s="63"/>
      <c r="CW160" s="63"/>
      <c r="CX160" s="63"/>
      <c r="CY160" s="63"/>
      <c r="CZ160" s="63"/>
      <c r="DA160" s="63"/>
      <c r="DB160" s="63"/>
      <c r="DC160" s="63"/>
      <c r="DD160" s="63"/>
      <c r="DE160" s="63"/>
      <c r="DF160" s="63"/>
      <c r="DG160" s="63"/>
      <c r="DH160" s="63"/>
      <c r="DI160" s="63"/>
      <c r="DJ160" s="63"/>
      <c r="DK160" s="63"/>
      <c r="DL160" s="63"/>
      <c r="DM160" s="63"/>
      <c r="DN160" s="63"/>
      <c r="DO160" s="63"/>
      <c r="DP160" s="63"/>
      <c r="DQ160" s="63"/>
      <c r="DR160" s="63"/>
      <c r="DS160" s="63"/>
      <c r="DT160" s="63"/>
      <c r="DU160" s="63"/>
      <c r="DV160" s="63"/>
      <c r="DW160" s="63"/>
      <c r="DX160" s="63"/>
      <c r="DY160" s="63"/>
      <c r="DZ160" s="63"/>
    </row>
    <row r="161" spans="1:130" s="25" customFormat="1" x14ac:dyDescent="0.25">
      <c r="A161" s="131"/>
      <c r="B161" s="56">
        <v>43221</v>
      </c>
      <c r="C161" s="57" t="s">
        <v>125</v>
      </c>
      <c r="D161" s="57"/>
    </row>
    <row r="162" spans="1:130" s="25" customFormat="1" x14ac:dyDescent="0.25">
      <c r="A162" s="131"/>
      <c r="B162" s="56">
        <v>43191</v>
      </c>
      <c r="C162" s="57"/>
      <c r="D162" s="57"/>
    </row>
    <row r="163" spans="1:130" s="25" customFormat="1" x14ac:dyDescent="0.25">
      <c r="A163" s="131"/>
      <c r="B163" s="56">
        <v>43160</v>
      </c>
      <c r="C163" s="57" t="s">
        <v>118</v>
      </c>
      <c r="D163" s="57"/>
    </row>
    <row r="164" spans="1:130" s="25" customFormat="1" x14ac:dyDescent="0.25">
      <c r="A164" s="131"/>
      <c r="B164" s="56">
        <v>43132</v>
      </c>
      <c r="C164" s="57" t="s">
        <v>91</v>
      </c>
      <c r="D164" s="57"/>
    </row>
    <row r="165" spans="1:130" s="25" customFormat="1" x14ac:dyDescent="0.25">
      <c r="A165" s="131"/>
      <c r="B165" s="56">
        <v>43101</v>
      </c>
      <c r="C165" s="58" t="s">
        <v>76</v>
      </c>
      <c r="D165" s="58"/>
      <c r="E165" s="40"/>
      <c r="F165" s="40"/>
      <c r="G165" s="40"/>
      <c r="H165" s="40"/>
      <c r="I165" s="40"/>
      <c r="J165" s="40"/>
      <c r="K165" s="40"/>
      <c r="L165" s="40"/>
      <c r="M165" s="41"/>
      <c r="N165" s="41"/>
      <c r="O165" s="41"/>
      <c r="P165" s="41"/>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c r="DR165" s="28"/>
      <c r="DS165" s="28"/>
      <c r="DT165" s="28"/>
      <c r="DU165" s="28"/>
      <c r="DV165" s="28"/>
      <c r="DW165" s="28"/>
      <c r="DX165" s="28"/>
      <c r="DY165" s="28"/>
      <c r="DZ165" s="28"/>
    </row>
    <row r="166" spans="1:130" s="44" customFormat="1" ht="12.75" customHeight="1" x14ac:dyDescent="0.25">
      <c r="A166" s="131"/>
      <c r="B166" s="60">
        <v>43070</v>
      </c>
      <c r="C166" s="45"/>
      <c r="D166" s="45"/>
    </row>
    <row r="167" spans="1:130" s="44" customFormat="1" x14ac:dyDescent="0.25">
      <c r="A167" s="131"/>
      <c r="B167" s="60">
        <v>43040</v>
      </c>
      <c r="C167" s="45"/>
      <c r="D167" s="45"/>
    </row>
    <row r="168" spans="1:130" s="44" customFormat="1" ht="14.25" customHeight="1" x14ac:dyDescent="0.25">
      <c r="A168" s="131"/>
      <c r="B168" s="60">
        <v>43009</v>
      </c>
      <c r="C168" s="45"/>
      <c r="D168" s="45"/>
    </row>
    <row r="169" spans="1:130" s="47" customFormat="1" x14ac:dyDescent="0.25">
      <c r="A169" s="131"/>
      <c r="B169" s="60">
        <v>42979</v>
      </c>
      <c r="C169" s="57"/>
      <c r="D169" s="57"/>
    </row>
    <row r="170" spans="1:130" s="25" customFormat="1" ht="15.95" customHeight="1" x14ac:dyDescent="0.25">
      <c r="A170" s="130" t="s">
        <v>58</v>
      </c>
      <c r="B170" s="48">
        <v>43800</v>
      </c>
      <c r="C170" s="49"/>
      <c r="D170" s="49"/>
    </row>
    <row r="171" spans="1:130" s="25" customFormat="1" x14ac:dyDescent="0.25">
      <c r="A171" s="130"/>
      <c r="B171" s="48">
        <v>43770</v>
      </c>
      <c r="C171" s="49"/>
      <c r="D171" s="49"/>
      <c r="E171" s="26"/>
      <c r="F171" s="26"/>
      <c r="G171" s="26"/>
      <c r="H171" s="26"/>
      <c r="I171" s="26"/>
      <c r="J171" s="26"/>
      <c r="K171" s="26"/>
      <c r="L171" s="26"/>
      <c r="M171" s="27"/>
      <c r="N171" s="27"/>
      <c r="O171" s="27"/>
      <c r="P171" s="27"/>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8"/>
      <c r="CT171" s="28"/>
      <c r="CU171" s="28"/>
      <c r="CV171" s="28"/>
      <c r="CW171" s="28"/>
      <c r="CX171" s="28"/>
      <c r="CY171" s="28"/>
      <c r="CZ171" s="28"/>
      <c r="DA171" s="28"/>
      <c r="DB171" s="28"/>
      <c r="DC171" s="28"/>
      <c r="DD171" s="28"/>
      <c r="DE171" s="28"/>
      <c r="DF171" s="28"/>
      <c r="DG171" s="28"/>
      <c r="DH171" s="28"/>
      <c r="DI171" s="28"/>
      <c r="DJ171" s="28"/>
      <c r="DK171" s="28"/>
      <c r="DL171" s="28"/>
      <c r="DM171" s="28"/>
      <c r="DN171" s="28"/>
      <c r="DO171" s="28"/>
      <c r="DP171" s="28"/>
      <c r="DQ171" s="28"/>
      <c r="DR171" s="28"/>
      <c r="DS171" s="28"/>
      <c r="DT171" s="28"/>
      <c r="DU171" s="28"/>
      <c r="DV171" s="28"/>
      <c r="DW171" s="28"/>
      <c r="DX171" s="28"/>
      <c r="DY171" s="28"/>
      <c r="DZ171" s="28"/>
    </row>
    <row r="172" spans="1:130" s="25" customFormat="1" x14ac:dyDescent="0.25">
      <c r="A172" s="130"/>
      <c r="B172" s="48">
        <v>43739</v>
      </c>
      <c r="C172" s="49"/>
      <c r="D172" s="49"/>
    </row>
    <row r="173" spans="1:130" s="25" customFormat="1" x14ac:dyDescent="0.25">
      <c r="A173" s="130"/>
      <c r="B173" s="48">
        <v>43709</v>
      </c>
      <c r="C173" s="49"/>
      <c r="D173" s="49"/>
    </row>
    <row r="174" spans="1:130" s="25" customFormat="1" x14ac:dyDescent="0.25">
      <c r="A174" s="130"/>
      <c r="B174" s="48">
        <v>43678</v>
      </c>
      <c r="C174" s="49"/>
      <c r="D174" s="49"/>
    </row>
    <row r="175" spans="1:130" s="25" customFormat="1" x14ac:dyDescent="0.25">
      <c r="A175" s="130"/>
      <c r="B175" s="48">
        <v>43647</v>
      </c>
      <c r="C175" s="49"/>
      <c r="D175" s="49"/>
    </row>
    <row r="176" spans="1:130" s="25" customFormat="1" x14ac:dyDescent="0.25">
      <c r="A176" s="130"/>
      <c r="B176" s="48">
        <v>43617</v>
      </c>
      <c r="C176" s="49"/>
      <c r="D176" s="49"/>
      <c r="E176" s="26"/>
      <c r="F176" s="26"/>
      <c r="G176" s="26"/>
      <c r="H176" s="26"/>
      <c r="I176" s="26"/>
      <c r="J176" s="26"/>
      <c r="K176" s="26"/>
      <c r="L176" s="26"/>
      <c r="M176" s="27"/>
      <c r="N176" s="27"/>
      <c r="O176" s="27"/>
      <c r="P176" s="27"/>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8"/>
      <c r="CT176" s="28"/>
      <c r="CU176" s="28"/>
      <c r="CV176" s="28"/>
      <c r="CW176" s="28"/>
      <c r="CX176" s="28"/>
      <c r="CY176" s="28"/>
      <c r="CZ176" s="28"/>
      <c r="DA176" s="28"/>
      <c r="DB176" s="28"/>
      <c r="DC176" s="28"/>
      <c r="DD176" s="28"/>
      <c r="DE176" s="28"/>
      <c r="DF176" s="28"/>
      <c r="DG176" s="28"/>
      <c r="DH176" s="28"/>
      <c r="DI176" s="28"/>
      <c r="DJ176" s="28"/>
      <c r="DK176" s="28"/>
      <c r="DL176" s="28"/>
      <c r="DM176" s="28"/>
      <c r="DN176" s="28"/>
      <c r="DO176" s="28"/>
      <c r="DP176" s="28"/>
      <c r="DQ176" s="28"/>
      <c r="DR176" s="28"/>
      <c r="DS176" s="28"/>
      <c r="DT176" s="28"/>
      <c r="DU176" s="28"/>
      <c r="DV176" s="28"/>
      <c r="DW176" s="28"/>
      <c r="DX176" s="28"/>
      <c r="DY176" s="28"/>
      <c r="DZ176" s="28"/>
    </row>
    <row r="177" spans="1:130" s="25" customFormat="1" x14ac:dyDescent="0.25">
      <c r="A177" s="130"/>
      <c r="B177" s="48">
        <v>43586</v>
      </c>
      <c r="C177" s="49"/>
      <c r="D177" s="49"/>
    </row>
    <row r="178" spans="1:130" s="25" customFormat="1" x14ac:dyDescent="0.25">
      <c r="A178" s="130"/>
      <c r="B178" s="48">
        <v>43556</v>
      </c>
      <c r="C178" s="49" t="s">
        <v>234</v>
      </c>
      <c r="D178" s="49"/>
    </row>
    <row r="179" spans="1:130" s="25" customFormat="1" x14ac:dyDescent="0.25">
      <c r="A179" s="130"/>
      <c r="B179" s="48">
        <v>43525</v>
      </c>
      <c r="C179" s="49" t="s">
        <v>225</v>
      </c>
      <c r="D179" s="49"/>
    </row>
    <row r="180" spans="1:130" s="25" customFormat="1" x14ac:dyDescent="0.25">
      <c r="A180" s="130"/>
      <c r="B180" s="48">
        <v>43497</v>
      </c>
      <c r="C180" s="49" t="s">
        <v>214</v>
      </c>
      <c r="D180" s="49"/>
    </row>
    <row r="181" spans="1:130" s="25" customFormat="1" x14ac:dyDescent="0.25">
      <c r="A181" s="130"/>
      <c r="B181" s="48">
        <v>43466</v>
      </c>
      <c r="C181" s="49" t="s">
        <v>205</v>
      </c>
      <c r="D181" s="49"/>
      <c r="E181" s="26"/>
      <c r="F181" s="26"/>
      <c r="G181" s="26"/>
      <c r="H181" s="26"/>
      <c r="I181" s="26"/>
      <c r="J181" s="26"/>
      <c r="K181" s="26"/>
      <c r="L181" s="26"/>
      <c r="M181" s="27"/>
      <c r="N181" s="27"/>
      <c r="O181" s="27"/>
      <c r="P181" s="27"/>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8"/>
      <c r="CT181" s="28"/>
      <c r="CU181" s="28"/>
      <c r="CV181" s="28"/>
      <c r="CW181" s="28"/>
      <c r="CX181" s="28"/>
      <c r="CY181" s="28"/>
      <c r="CZ181" s="28"/>
      <c r="DA181" s="28"/>
      <c r="DB181" s="28"/>
      <c r="DC181" s="28"/>
      <c r="DD181" s="28"/>
      <c r="DE181" s="28"/>
      <c r="DF181" s="28"/>
      <c r="DG181" s="28"/>
      <c r="DH181" s="28"/>
      <c r="DI181" s="28"/>
      <c r="DJ181" s="28"/>
      <c r="DK181" s="28"/>
      <c r="DL181" s="28"/>
      <c r="DM181" s="28"/>
      <c r="DN181" s="28"/>
      <c r="DO181" s="28"/>
      <c r="DP181" s="28"/>
      <c r="DQ181" s="28"/>
      <c r="DR181" s="28"/>
      <c r="DS181" s="28"/>
      <c r="DT181" s="28"/>
      <c r="DU181" s="28"/>
      <c r="DV181" s="28"/>
      <c r="DW181" s="28"/>
      <c r="DX181" s="28"/>
      <c r="DY181" s="28"/>
      <c r="DZ181" s="28"/>
    </row>
    <row r="182" spans="1:130" s="25" customFormat="1" x14ac:dyDescent="0.25">
      <c r="A182" s="130"/>
      <c r="B182" s="48">
        <v>43435</v>
      </c>
      <c r="C182" s="49" t="s">
        <v>197</v>
      </c>
      <c r="D182" s="49"/>
    </row>
    <row r="183" spans="1:130" s="25" customFormat="1" x14ac:dyDescent="0.25">
      <c r="A183" s="130"/>
      <c r="B183" s="48">
        <v>43405</v>
      </c>
      <c r="C183" s="49" t="s">
        <v>186</v>
      </c>
      <c r="D183" s="49"/>
      <c r="E183" s="26"/>
      <c r="F183" s="26"/>
      <c r="G183" s="26"/>
      <c r="H183" s="26"/>
      <c r="I183" s="26"/>
      <c r="J183" s="26"/>
      <c r="K183" s="26"/>
      <c r="L183" s="26"/>
      <c r="M183" s="27"/>
      <c r="N183" s="27"/>
      <c r="O183" s="27"/>
      <c r="P183" s="27"/>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8"/>
      <c r="CT183" s="28"/>
      <c r="CU183" s="28"/>
      <c r="CV183" s="28"/>
      <c r="CW183" s="28"/>
      <c r="CX183" s="28"/>
      <c r="CY183" s="28"/>
      <c r="CZ183" s="28"/>
      <c r="DA183" s="28"/>
      <c r="DB183" s="28"/>
      <c r="DC183" s="28"/>
      <c r="DD183" s="28"/>
      <c r="DE183" s="28"/>
      <c r="DF183" s="28"/>
      <c r="DG183" s="28"/>
      <c r="DH183" s="28"/>
      <c r="DI183" s="28"/>
      <c r="DJ183" s="28"/>
      <c r="DK183" s="28"/>
      <c r="DL183" s="28"/>
      <c r="DM183" s="28"/>
      <c r="DN183" s="28"/>
      <c r="DO183" s="28"/>
      <c r="DP183" s="28"/>
      <c r="DQ183" s="28"/>
      <c r="DR183" s="28"/>
      <c r="DS183" s="28"/>
      <c r="DT183" s="28"/>
      <c r="DU183" s="28"/>
      <c r="DV183" s="28"/>
      <c r="DW183" s="28"/>
      <c r="DX183" s="28"/>
      <c r="DY183" s="28"/>
      <c r="DZ183" s="28"/>
    </row>
    <row r="184" spans="1:130" s="25" customFormat="1" x14ac:dyDescent="0.25">
      <c r="A184" s="130"/>
      <c r="B184" s="48">
        <v>43374</v>
      </c>
      <c r="C184" s="49" t="s">
        <v>176</v>
      </c>
      <c r="D184" s="49"/>
    </row>
    <row r="185" spans="1:130" s="25" customFormat="1" x14ac:dyDescent="0.25">
      <c r="A185" s="130"/>
      <c r="B185" s="48">
        <v>43344</v>
      </c>
      <c r="C185" s="49"/>
      <c r="D185" s="49"/>
    </row>
    <row r="186" spans="1:130" s="25" customFormat="1" x14ac:dyDescent="0.25">
      <c r="A186" s="130"/>
      <c r="B186" s="48">
        <v>43313</v>
      </c>
      <c r="C186" s="49" t="s">
        <v>155</v>
      </c>
      <c r="D186" s="49"/>
    </row>
    <row r="187" spans="1:130" s="25" customFormat="1" x14ac:dyDescent="0.25">
      <c r="A187" s="130"/>
      <c r="B187" s="48">
        <v>43282</v>
      </c>
      <c r="C187" s="49" t="s">
        <v>144</v>
      </c>
      <c r="D187" s="49"/>
    </row>
    <row r="188" spans="1:130" s="25" customFormat="1" x14ac:dyDescent="0.25">
      <c r="A188" s="130"/>
      <c r="B188" s="48">
        <v>43252</v>
      </c>
      <c r="C188" s="49"/>
      <c r="D188" s="49"/>
      <c r="E188" s="26"/>
      <c r="F188" s="26"/>
      <c r="G188" s="26"/>
      <c r="H188" s="26"/>
      <c r="I188" s="26"/>
      <c r="J188" s="26"/>
      <c r="K188" s="26"/>
      <c r="L188" s="26"/>
      <c r="M188" s="27"/>
      <c r="N188" s="27"/>
      <c r="O188" s="27"/>
      <c r="P188" s="27"/>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8"/>
      <c r="CT188" s="28"/>
      <c r="CU188" s="28"/>
      <c r="CV188" s="28"/>
      <c r="CW188" s="28"/>
      <c r="CX188" s="28"/>
      <c r="CY188" s="28"/>
      <c r="CZ188" s="28"/>
      <c r="DA188" s="28"/>
      <c r="DB188" s="28"/>
      <c r="DC188" s="28"/>
      <c r="DD188" s="28"/>
      <c r="DE188" s="28"/>
      <c r="DF188" s="28"/>
      <c r="DG188" s="28"/>
      <c r="DH188" s="28"/>
      <c r="DI188" s="28"/>
      <c r="DJ188" s="28"/>
      <c r="DK188" s="28"/>
      <c r="DL188" s="28"/>
      <c r="DM188" s="28"/>
      <c r="DN188" s="28"/>
      <c r="DO188" s="28"/>
      <c r="DP188" s="28"/>
      <c r="DQ188" s="28"/>
      <c r="DR188" s="28"/>
      <c r="DS188" s="28"/>
      <c r="DT188" s="28"/>
      <c r="DU188" s="28"/>
      <c r="DV188" s="28"/>
      <c r="DW188" s="28"/>
      <c r="DX188" s="28"/>
      <c r="DY188" s="28"/>
      <c r="DZ188" s="28"/>
    </row>
    <row r="189" spans="1:130" s="25" customFormat="1" x14ac:dyDescent="0.25">
      <c r="A189" s="130"/>
      <c r="B189" s="48">
        <v>43221</v>
      </c>
      <c r="C189" s="49" t="s">
        <v>127</v>
      </c>
      <c r="D189" s="49"/>
    </row>
    <row r="190" spans="1:130" s="25" customFormat="1" x14ac:dyDescent="0.25">
      <c r="A190" s="130"/>
      <c r="B190" s="48">
        <v>43191</v>
      </c>
      <c r="C190" s="49" t="s">
        <v>106</v>
      </c>
      <c r="D190" s="49"/>
    </row>
    <row r="191" spans="1:130" s="25" customFormat="1" x14ac:dyDescent="0.25">
      <c r="A191" s="130"/>
      <c r="B191" s="48">
        <v>43160</v>
      </c>
      <c r="C191" s="49" t="s">
        <v>115</v>
      </c>
      <c r="D191" s="49"/>
    </row>
    <row r="192" spans="1:130" s="25" customFormat="1" x14ac:dyDescent="0.25">
      <c r="A192" s="130"/>
      <c r="B192" s="48">
        <v>43132</v>
      </c>
      <c r="C192" s="64" t="s">
        <v>89</v>
      </c>
      <c r="D192" s="64"/>
    </row>
    <row r="193" spans="1:130" s="25" customFormat="1" x14ac:dyDescent="0.25">
      <c r="A193" s="130"/>
      <c r="B193" s="48">
        <v>43101</v>
      </c>
      <c r="C193" s="51" t="s">
        <v>80</v>
      </c>
      <c r="D193" s="51"/>
      <c r="E193" s="26"/>
      <c r="F193" s="26"/>
      <c r="G193" s="26"/>
      <c r="H193" s="26"/>
      <c r="I193" s="26"/>
      <c r="J193" s="26"/>
      <c r="K193" s="26"/>
      <c r="L193" s="26"/>
      <c r="M193" s="27"/>
      <c r="N193" s="27"/>
      <c r="O193" s="27"/>
      <c r="P193" s="27"/>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8"/>
      <c r="CT193" s="28"/>
      <c r="CU193" s="28"/>
      <c r="CV193" s="28"/>
      <c r="CW193" s="28"/>
      <c r="CX193" s="28"/>
      <c r="CY193" s="28"/>
      <c r="CZ193" s="28"/>
      <c r="DA193" s="28"/>
      <c r="DB193" s="28"/>
      <c r="DC193" s="28"/>
      <c r="DD193" s="28"/>
      <c r="DE193" s="28"/>
      <c r="DF193" s="28"/>
      <c r="DG193" s="28"/>
      <c r="DH193" s="28"/>
      <c r="DI193" s="28"/>
      <c r="DJ193" s="28"/>
      <c r="DK193" s="28"/>
      <c r="DL193" s="28"/>
      <c r="DM193" s="28"/>
      <c r="DN193" s="28"/>
      <c r="DO193" s="28"/>
      <c r="DP193" s="28"/>
      <c r="DQ193" s="28"/>
      <c r="DR193" s="28"/>
      <c r="DS193" s="28"/>
      <c r="DT193" s="28"/>
      <c r="DU193" s="28"/>
      <c r="DV193" s="28"/>
      <c r="DW193" s="28"/>
      <c r="DX193" s="28"/>
      <c r="DY193" s="28"/>
      <c r="DZ193" s="28"/>
    </row>
    <row r="194" spans="1:130" s="53" customFormat="1" ht="12.75" customHeight="1" x14ac:dyDescent="0.25">
      <c r="A194" s="130"/>
      <c r="B194" s="52">
        <v>43070</v>
      </c>
      <c r="C194" s="51"/>
      <c r="D194" s="51"/>
      <c r="E194" s="30"/>
      <c r="F194" s="30"/>
      <c r="G194" s="30"/>
      <c r="H194" s="30"/>
      <c r="I194" s="30"/>
      <c r="J194" s="30"/>
      <c r="K194" s="30"/>
      <c r="L194" s="30"/>
      <c r="M194" s="30"/>
      <c r="N194" s="30"/>
      <c r="O194" s="30"/>
      <c r="P194" s="30"/>
    </row>
    <row r="195" spans="1:130" s="53" customFormat="1" x14ac:dyDescent="0.25">
      <c r="A195" s="130"/>
      <c r="B195" s="52">
        <v>43040</v>
      </c>
      <c r="C195" s="51"/>
      <c r="D195" s="51"/>
      <c r="E195" s="30"/>
      <c r="F195" s="30"/>
      <c r="G195" s="30"/>
      <c r="H195" s="30"/>
      <c r="I195" s="30"/>
      <c r="J195" s="30"/>
      <c r="K195" s="30"/>
      <c r="L195" s="30"/>
      <c r="M195" s="30"/>
      <c r="N195" s="30"/>
      <c r="O195" s="30"/>
      <c r="P195" s="30"/>
    </row>
    <row r="196" spans="1:130" s="53" customFormat="1" x14ac:dyDescent="0.25">
      <c r="A196" s="130"/>
      <c r="B196" s="52">
        <v>43009</v>
      </c>
      <c r="C196" s="54"/>
      <c r="D196" s="54"/>
      <c r="E196" s="30"/>
      <c r="F196" s="30"/>
      <c r="G196" s="30"/>
      <c r="H196" s="30"/>
      <c r="I196" s="30"/>
      <c r="J196" s="30"/>
      <c r="K196" s="30"/>
      <c r="L196" s="30"/>
      <c r="M196" s="30"/>
      <c r="N196" s="30"/>
      <c r="O196" s="30"/>
      <c r="P196" s="30"/>
    </row>
    <row r="197" spans="1:130" s="55" customFormat="1" x14ac:dyDescent="0.25">
      <c r="A197" s="130"/>
      <c r="B197" s="52">
        <v>42979</v>
      </c>
      <c r="C197" s="49"/>
      <c r="D197" s="49"/>
      <c r="E197" s="32"/>
      <c r="F197" s="32"/>
      <c r="G197" s="32"/>
      <c r="H197" s="32"/>
      <c r="I197" s="32"/>
      <c r="J197" s="32"/>
      <c r="K197" s="32"/>
      <c r="L197" s="32"/>
      <c r="M197" s="32"/>
      <c r="N197" s="32"/>
      <c r="O197" s="32"/>
      <c r="P197" s="32"/>
    </row>
    <row r="198" spans="1:130" s="25" customFormat="1" ht="15.95" customHeight="1" x14ac:dyDescent="0.25">
      <c r="A198" s="131" t="s">
        <v>59</v>
      </c>
      <c r="B198" s="56">
        <v>43800</v>
      </c>
      <c r="C198" s="57"/>
      <c r="D198" s="57"/>
    </row>
    <row r="199" spans="1:130" s="25" customFormat="1" x14ac:dyDescent="0.25">
      <c r="A199" s="131"/>
      <c r="B199" s="56">
        <v>43770</v>
      </c>
      <c r="C199" s="57"/>
      <c r="D199" s="57"/>
      <c r="E199" s="26"/>
      <c r="F199" s="26"/>
      <c r="G199" s="26"/>
      <c r="H199" s="26"/>
      <c r="I199" s="26"/>
      <c r="J199" s="26"/>
      <c r="K199" s="26"/>
      <c r="L199" s="26"/>
      <c r="M199" s="27"/>
      <c r="N199" s="27"/>
      <c r="O199" s="27"/>
      <c r="P199" s="27"/>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8"/>
      <c r="CT199" s="28"/>
      <c r="CU199" s="28"/>
      <c r="CV199" s="28"/>
      <c r="CW199" s="28"/>
      <c r="CX199" s="28"/>
      <c r="CY199" s="28"/>
      <c r="CZ199" s="28"/>
      <c r="DA199" s="28"/>
      <c r="DB199" s="28"/>
      <c r="DC199" s="28"/>
      <c r="DD199" s="28"/>
      <c r="DE199" s="28"/>
      <c r="DF199" s="28"/>
      <c r="DG199" s="28"/>
      <c r="DH199" s="28"/>
      <c r="DI199" s="28"/>
      <c r="DJ199" s="28"/>
      <c r="DK199" s="28"/>
      <c r="DL199" s="28"/>
      <c r="DM199" s="28"/>
      <c r="DN199" s="28"/>
      <c r="DO199" s="28"/>
      <c r="DP199" s="28"/>
      <c r="DQ199" s="28"/>
      <c r="DR199" s="28"/>
      <c r="DS199" s="28"/>
      <c r="DT199" s="28"/>
      <c r="DU199" s="28"/>
      <c r="DV199" s="28"/>
      <c r="DW199" s="28"/>
      <c r="DX199" s="28"/>
      <c r="DY199" s="28"/>
      <c r="DZ199" s="28"/>
    </row>
    <row r="200" spans="1:130" s="25" customFormat="1" x14ac:dyDescent="0.25">
      <c r="A200" s="131"/>
      <c r="B200" s="56">
        <v>43739</v>
      </c>
      <c r="C200" s="57"/>
      <c r="D200" s="57"/>
    </row>
    <row r="201" spans="1:130" s="25" customFormat="1" x14ac:dyDescent="0.25">
      <c r="A201" s="131"/>
      <c r="B201" s="56">
        <v>43709</v>
      </c>
      <c r="C201" s="57"/>
      <c r="D201" s="57"/>
    </row>
    <row r="202" spans="1:130" s="25" customFormat="1" x14ac:dyDescent="0.25">
      <c r="A202" s="131"/>
      <c r="B202" s="56">
        <v>43678</v>
      </c>
      <c r="C202" s="57"/>
      <c r="D202" s="57"/>
    </row>
    <row r="203" spans="1:130" s="25" customFormat="1" x14ac:dyDescent="0.25">
      <c r="A203" s="131"/>
      <c r="B203" s="56">
        <v>43647</v>
      </c>
      <c r="C203" s="57"/>
      <c r="D203" s="57"/>
    </row>
    <row r="204" spans="1:130" s="25" customFormat="1" x14ac:dyDescent="0.25">
      <c r="A204" s="131"/>
      <c r="B204" s="56">
        <v>43617</v>
      </c>
      <c r="C204" s="57"/>
      <c r="D204" s="57"/>
      <c r="E204" s="26"/>
      <c r="F204" s="26"/>
      <c r="G204" s="26"/>
      <c r="H204" s="26"/>
      <c r="I204" s="26"/>
      <c r="J204" s="26"/>
      <c r="K204" s="26"/>
      <c r="L204" s="26"/>
      <c r="M204" s="27"/>
      <c r="N204" s="27"/>
      <c r="O204" s="27"/>
      <c r="P204" s="27"/>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28"/>
      <c r="CP204" s="28"/>
      <c r="CQ204" s="28"/>
      <c r="CR204" s="28"/>
      <c r="CS204" s="28"/>
      <c r="CT204" s="28"/>
      <c r="CU204" s="28"/>
      <c r="CV204" s="28"/>
      <c r="CW204" s="28"/>
      <c r="CX204" s="28"/>
      <c r="CY204" s="28"/>
      <c r="CZ204" s="28"/>
      <c r="DA204" s="28"/>
      <c r="DB204" s="28"/>
      <c r="DC204" s="28"/>
      <c r="DD204" s="28"/>
      <c r="DE204" s="28"/>
      <c r="DF204" s="28"/>
      <c r="DG204" s="28"/>
      <c r="DH204" s="28"/>
      <c r="DI204" s="28"/>
      <c r="DJ204" s="28"/>
      <c r="DK204" s="28"/>
      <c r="DL204" s="28"/>
      <c r="DM204" s="28"/>
      <c r="DN204" s="28"/>
      <c r="DO204" s="28"/>
      <c r="DP204" s="28"/>
      <c r="DQ204" s="28"/>
      <c r="DR204" s="28"/>
      <c r="DS204" s="28"/>
      <c r="DT204" s="28"/>
      <c r="DU204" s="28"/>
      <c r="DV204" s="28"/>
      <c r="DW204" s="28"/>
      <c r="DX204" s="28"/>
      <c r="DY204" s="28"/>
      <c r="DZ204" s="28"/>
    </row>
    <row r="205" spans="1:130" s="25" customFormat="1" x14ac:dyDescent="0.25">
      <c r="A205" s="131"/>
      <c r="B205" s="56">
        <v>43586</v>
      </c>
      <c r="C205" s="57"/>
      <c r="D205" s="57"/>
    </row>
    <row r="206" spans="1:130" s="25" customFormat="1" x14ac:dyDescent="0.25">
      <c r="A206" s="131"/>
      <c r="B206" s="56">
        <v>43556</v>
      </c>
      <c r="C206" s="57" t="s">
        <v>240</v>
      </c>
      <c r="D206" s="57"/>
    </row>
    <row r="207" spans="1:130" s="25" customFormat="1" x14ac:dyDescent="0.25">
      <c r="A207" s="131"/>
      <c r="B207" s="56">
        <v>43525</v>
      </c>
      <c r="C207" s="57"/>
      <c r="D207" s="57"/>
    </row>
    <row r="208" spans="1:130" s="25" customFormat="1" x14ac:dyDescent="0.25">
      <c r="A208" s="131"/>
      <c r="B208" s="56">
        <v>43497</v>
      </c>
      <c r="C208" s="57" t="s">
        <v>218</v>
      </c>
      <c r="D208" s="57"/>
    </row>
    <row r="209" spans="1:130" s="25" customFormat="1" x14ac:dyDescent="0.25">
      <c r="A209" s="131"/>
      <c r="B209" s="56">
        <v>43466</v>
      </c>
      <c r="C209" s="57" t="s">
        <v>209</v>
      </c>
      <c r="D209" s="57"/>
      <c r="E209" s="26"/>
      <c r="F209" s="26"/>
      <c r="G209" s="26"/>
      <c r="H209" s="26"/>
      <c r="I209" s="26"/>
      <c r="J209" s="26"/>
      <c r="K209" s="26"/>
      <c r="L209" s="26"/>
      <c r="M209" s="27"/>
      <c r="N209" s="27"/>
      <c r="O209" s="27"/>
      <c r="P209" s="27"/>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28"/>
      <c r="CP209" s="28"/>
      <c r="CQ209" s="28"/>
      <c r="CR209" s="28"/>
      <c r="CS209" s="28"/>
      <c r="CT209" s="28"/>
      <c r="CU209" s="28"/>
      <c r="CV209" s="28"/>
      <c r="CW209" s="28"/>
      <c r="CX209" s="28"/>
      <c r="CY209" s="28"/>
      <c r="CZ209" s="28"/>
      <c r="DA209" s="28"/>
      <c r="DB209" s="28"/>
      <c r="DC209" s="28"/>
      <c r="DD209" s="28"/>
      <c r="DE209" s="28"/>
      <c r="DF209" s="28"/>
      <c r="DG209" s="28"/>
      <c r="DH209" s="28"/>
      <c r="DI209" s="28"/>
      <c r="DJ209" s="28"/>
      <c r="DK209" s="28"/>
      <c r="DL209" s="28"/>
      <c r="DM209" s="28"/>
      <c r="DN209" s="28"/>
      <c r="DO209" s="28"/>
      <c r="DP209" s="28"/>
      <c r="DQ209" s="28"/>
      <c r="DR209" s="28"/>
      <c r="DS209" s="28"/>
      <c r="DT209" s="28"/>
      <c r="DU209" s="28"/>
      <c r="DV209" s="28"/>
      <c r="DW209" s="28"/>
      <c r="DX209" s="28"/>
      <c r="DY209" s="28"/>
      <c r="DZ209" s="28"/>
    </row>
    <row r="210" spans="1:130" s="25" customFormat="1" x14ac:dyDescent="0.25">
      <c r="A210" s="131"/>
      <c r="B210" s="56">
        <v>43435</v>
      </c>
      <c r="C210" s="57"/>
      <c r="D210" s="57"/>
    </row>
    <row r="211" spans="1:130" s="25" customFormat="1" x14ac:dyDescent="0.25">
      <c r="A211" s="131"/>
      <c r="B211" s="56">
        <v>43405</v>
      </c>
      <c r="C211" s="57"/>
      <c r="D211" s="57"/>
      <c r="E211" s="26"/>
      <c r="F211" s="26"/>
      <c r="G211" s="26"/>
      <c r="H211" s="26"/>
      <c r="I211" s="26"/>
      <c r="J211" s="26"/>
      <c r="K211" s="26"/>
      <c r="L211" s="26"/>
      <c r="M211" s="27"/>
      <c r="N211" s="27"/>
      <c r="O211" s="27"/>
      <c r="P211" s="27"/>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28"/>
      <c r="CP211" s="28"/>
      <c r="CQ211" s="28"/>
      <c r="CR211" s="28"/>
      <c r="CS211" s="28"/>
      <c r="CT211" s="28"/>
      <c r="CU211" s="28"/>
      <c r="CV211" s="28"/>
      <c r="CW211" s="28"/>
      <c r="CX211" s="28"/>
      <c r="CY211" s="28"/>
      <c r="CZ211" s="28"/>
      <c r="DA211" s="28"/>
      <c r="DB211" s="28"/>
      <c r="DC211" s="28"/>
      <c r="DD211" s="28"/>
      <c r="DE211" s="28"/>
      <c r="DF211" s="28"/>
      <c r="DG211" s="28"/>
      <c r="DH211" s="28"/>
      <c r="DI211" s="28"/>
      <c r="DJ211" s="28"/>
      <c r="DK211" s="28"/>
      <c r="DL211" s="28"/>
      <c r="DM211" s="28"/>
      <c r="DN211" s="28"/>
      <c r="DO211" s="28"/>
      <c r="DP211" s="28"/>
      <c r="DQ211" s="28"/>
      <c r="DR211" s="28"/>
      <c r="DS211" s="28"/>
      <c r="DT211" s="28"/>
      <c r="DU211" s="28"/>
      <c r="DV211" s="28"/>
      <c r="DW211" s="28"/>
      <c r="DX211" s="28"/>
      <c r="DY211" s="28"/>
      <c r="DZ211" s="28"/>
    </row>
    <row r="212" spans="1:130" s="25" customFormat="1" x14ac:dyDescent="0.25">
      <c r="A212" s="131"/>
      <c r="B212" s="56">
        <v>43374</v>
      </c>
      <c r="C212" s="57"/>
      <c r="D212" s="57"/>
    </row>
    <row r="213" spans="1:130" s="25" customFormat="1" x14ac:dyDescent="0.25">
      <c r="A213" s="131"/>
      <c r="B213" s="56">
        <v>43344</v>
      </c>
      <c r="C213" s="57" t="s">
        <v>171</v>
      </c>
      <c r="D213" s="57"/>
    </row>
    <row r="214" spans="1:130" s="25" customFormat="1" ht="12.75" x14ac:dyDescent="0.2">
      <c r="A214" s="131"/>
      <c r="B214" s="56">
        <v>43313</v>
      </c>
      <c r="C214" s="36"/>
      <c r="D214" s="36"/>
    </row>
    <row r="215" spans="1:130" s="25" customFormat="1" x14ac:dyDescent="0.25">
      <c r="A215" s="131"/>
      <c r="B215" s="56">
        <v>43282</v>
      </c>
      <c r="C215" s="57"/>
      <c r="D215" s="57"/>
    </row>
    <row r="216" spans="1:130" s="25" customFormat="1" x14ac:dyDescent="0.25">
      <c r="A216" s="131"/>
      <c r="B216" s="56">
        <v>43252</v>
      </c>
      <c r="C216" s="57"/>
      <c r="D216" s="57"/>
      <c r="E216" s="26"/>
      <c r="F216" s="26"/>
      <c r="G216" s="26"/>
      <c r="H216" s="26"/>
      <c r="I216" s="26"/>
      <c r="J216" s="26"/>
      <c r="K216" s="26"/>
      <c r="L216" s="26"/>
      <c r="M216" s="27"/>
      <c r="N216" s="27"/>
      <c r="O216" s="27"/>
      <c r="P216" s="27"/>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8"/>
      <c r="CT216" s="28"/>
      <c r="CU216" s="28"/>
      <c r="CV216" s="28"/>
      <c r="CW216" s="28"/>
      <c r="CX216" s="28"/>
      <c r="CY216" s="28"/>
      <c r="CZ216" s="28"/>
      <c r="DA216" s="28"/>
      <c r="DB216" s="28"/>
      <c r="DC216" s="28"/>
      <c r="DD216" s="28"/>
      <c r="DE216" s="28"/>
      <c r="DF216" s="28"/>
      <c r="DG216" s="28"/>
      <c r="DH216" s="28"/>
      <c r="DI216" s="28"/>
      <c r="DJ216" s="28"/>
      <c r="DK216" s="28"/>
      <c r="DL216" s="28"/>
      <c r="DM216" s="28"/>
      <c r="DN216" s="28"/>
      <c r="DO216" s="28"/>
      <c r="DP216" s="28"/>
      <c r="DQ216" s="28"/>
      <c r="DR216" s="28"/>
      <c r="DS216" s="28"/>
      <c r="DT216" s="28"/>
      <c r="DU216" s="28"/>
      <c r="DV216" s="28"/>
      <c r="DW216" s="28"/>
      <c r="DX216" s="28"/>
      <c r="DY216" s="28"/>
      <c r="DZ216" s="28"/>
    </row>
    <row r="217" spans="1:130" s="25" customFormat="1" x14ac:dyDescent="0.25">
      <c r="A217" s="131"/>
      <c r="B217" s="56">
        <v>43221</v>
      </c>
      <c r="C217" s="57"/>
      <c r="D217" s="57"/>
    </row>
    <row r="218" spans="1:130" s="25" customFormat="1" x14ac:dyDescent="0.25">
      <c r="A218" s="131"/>
      <c r="B218" s="56">
        <v>43191</v>
      </c>
      <c r="C218" s="57"/>
      <c r="D218" s="57"/>
    </row>
    <row r="219" spans="1:130" s="25" customFormat="1" x14ac:dyDescent="0.25">
      <c r="A219" s="131"/>
      <c r="B219" s="56">
        <v>43160</v>
      </c>
      <c r="C219" s="57"/>
      <c r="D219" s="57"/>
    </row>
    <row r="220" spans="1:130" s="25" customFormat="1" x14ac:dyDescent="0.25">
      <c r="A220" s="131"/>
      <c r="B220" s="56">
        <v>43132</v>
      </c>
      <c r="C220" s="57"/>
      <c r="D220" s="57"/>
    </row>
    <row r="221" spans="1:130" s="25" customFormat="1" x14ac:dyDescent="0.25">
      <c r="A221" s="131"/>
      <c r="B221" s="56">
        <v>43101</v>
      </c>
      <c r="C221" s="58"/>
      <c r="D221" s="58"/>
      <c r="E221" s="40"/>
      <c r="F221" s="40"/>
      <c r="G221" s="40"/>
      <c r="H221" s="40"/>
      <c r="I221" s="40"/>
      <c r="J221" s="40"/>
      <c r="K221" s="40"/>
      <c r="L221" s="40"/>
      <c r="M221" s="41"/>
      <c r="N221" s="41"/>
      <c r="O221" s="41"/>
      <c r="P221" s="41"/>
      <c r="Q221" s="41"/>
      <c r="R221" s="41"/>
      <c r="S221" s="41"/>
      <c r="T221" s="41"/>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28"/>
      <c r="CP221" s="28"/>
      <c r="CQ221" s="28"/>
      <c r="CR221" s="28"/>
      <c r="CS221" s="28"/>
      <c r="CT221" s="28"/>
      <c r="CU221" s="28"/>
      <c r="CV221" s="28"/>
      <c r="CW221" s="28"/>
      <c r="CX221" s="28"/>
      <c r="CY221" s="28"/>
      <c r="CZ221" s="28"/>
      <c r="DA221" s="28"/>
      <c r="DB221" s="28"/>
      <c r="DC221" s="28"/>
      <c r="DD221" s="28"/>
      <c r="DE221" s="28"/>
      <c r="DF221" s="28"/>
      <c r="DG221" s="28"/>
      <c r="DH221" s="28"/>
      <c r="DI221" s="28"/>
      <c r="DJ221" s="28"/>
      <c r="DK221" s="28"/>
      <c r="DL221" s="28"/>
      <c r="DM221" s="28"/>
      <c r="DN221" s="28"/>
      <c r="DO221" s="28"/>
      <c r="DP221" s="28"/>
      <c r="DQ221" s="28"/>
      <c r="DR221" s="28"/>
      <c r="DS221" s="28"/>
      <c r="DT221" s="28"/>
      <c r="DU221" s="28"/>
      <c r="DV221" s="28"/>
      <c r="DW221" s="28"/>
      <c r="DX221" s="28"/>
      <c r="DY221" s="28"/>
      <c r="DZ221" s="28"/>
    </row>
    <row r="222" spans="1:130" s="44" customFormat="1" x14ac:dyDescent="0.25">
      <c r="A222" s="131"/>
      <c r="B222" s="60">
        <v>43070</v>
      </c>
      <c r="C222" s="58"/>
      <c r="D222" s="58"/>
    </row>
    <row r="223" spans="1:130" s="44" customFormat="1" x14ac:dyDescent="0.25">
      <c r="A223" s="131"/>
      <c r="B223" s="60">
        <v>43040</v>
      </c>
      <c r="C223" s="45"/>
      <c r="D223" s="45"/>
    </row>
    <row r="224" spans="1:130" s="44" customFormat="1" x14ac:dyDescent="0.25">
      <c r="A224" s="131"/>
      <c r="B224" s="60">
        <v>43009</v>
      </c>
      <c r="C224" s="45"/>
      <c r="D224" s="45"/>
    </row>
    <row r="225" spans="1:130" s="47" customFormat="1" x14ac:dyDescent="0.25">
      <c r="A225" s="131"/>
      <c r="B225" s="60">
        <v>42979</v>
      </c>
      <c r="C225" s="57"/>
      <c r="D225" s="57"/>
    </row>
    <row r="226" spans="1:130" s="25" customFormat="1" ht="15.95" customHeight="1" x14ac:dyDescent="0.25">
      <c r="A226" s="130" t="s">
        <v>60</v>
      </c>
      <c r="B226" s="48">
        <v>43800</v>
      </c>
      <c r="C226" s="49"/>
      <c r="D226" s="49"/>
    </row>
    <row r="227" spans="1:130" s="25" customFormat="1" x14ac:dyDescent="0.25">
      <c r="A227" s="130"/>
      <c r="B227" s="48">
        <v>43770</v>
      </c>
      <c r="C227" s="49"/>
      <c r="D227" s="49"/>
      <c r="E227" s="26"/>
      <c r="F227" s="26"/>
      <c r="G227" s="26"/>
      <c r="H227" s="26"/>
      <c r="I227" s="26"/>
      <c r="J227" s="26"/>
      <c r="K227" s="26"/>
      <c r="L227" s="26"/>
      <c r="M227" s="27"/>
      <c r="N227" s="27"/>
      <c r="O227" s="27"/>
      <c r="P227" s="27"/>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28"/>
      <c r="CP227" s="28"/>
      <c r="CQ227" s="28"/>
      <c r="CR227" s="28"/>
      <c r="CS227" s="28"/>
      <c r="CT227" s="28"/>
      <c r="CU227" s="28"/>
      <c r="CV227" s="28"/>
      <c r="CW227" s="28"/>
      <c r="CX227" s="28"/>
      <c r="CY227" s="28"/>
      <c r="CZ227" s="28"/>
      <c r="DA227" s="28"/>
      <c r="DB227" s="28"/>
      <c r="DC227" s="28"/>
      <c r="DD227" s="28"/>
      <c r="DE227" s="28"/>
      <c r="DF227" s="28"/>
      <c r="DG227" s="28"/>
      <c r="DH227" s="28"/>
      <c r="DI227" s="28"/>
      <c r="DJ227" s="28"/>
      <c r="DK227" s="28"/>
      <c r="DL227" s="28"/>
      <c r="DM227" s="28"/>
      <c r="DN227" s="28"/>
      <c r="DO227" s="28"/>
      <c r="DP227" s="28"/>
      <c r="DQ227" s="28"/>
      <c r="DR227" s="28"/>
      <c r="DS227" s="28"/>
      <c r="DT227" s="28"/>
      <c r="DU227" s="28"/>
      <c r="DV227" s="28"/>
      <c r="DW227" s="28"/>
      <c r="DX227" s="28"/>
      <c r="DY227" s="28"/>
      <c r="DZ227" s="28"/>
    </row>
    <row r="228" spans="1:130" s="25" customFormat="1" x14ac:dyDescent="0.25">
      <c r="A228" s="130"/>
      <c r="B228" s="48">
        <v>43739</v>
      </c>
      <c r="C228" s="49"/>
      <c r="D228" s="49"/>
    </row>
    <row r="229" spans="1:130" s="25" customFormat="1" x14ac:dyDescent="0.25">
      <c r="A229" s="130"/>
      <c r="B229" s="48">
        <v>43709</v>
      </c>
      <c r="C229" s="49"/>
      <c r="D229" s="49"/>
    </row>
    <row r="230" spans="1:130" s="25" customFormat="1" x14ac:dyDescent="0.25">
      <c r="A230" s="130"/>
      <c r="B230" s="48">
        <v>43678</v>
      </c>
      <c r="C230" s="49"/>
      <c r="D230" s="49"/>
    </row>
    <row r="231" spans="1:130" s="25" customFormat="1" x14ac:dyDescent="0.25">
      <c r="A231" s="130"/>
      <c r="B231" s="48">
        <v>43647</v>
      </c>
      <c r="C231" s="49"/>
      <c r="D231" s="49"/>
    </row>
    <row r="232" spans="1:130" s="25" customFormat="1" x14ac:dyDescent="0.25">
      <c r="A232" s="130"/>
      <c r="B232" s="48">
        <v>43617</v>
      </c>
      <c r="C232" s="49"/>
      <c r="D232" s="49"/>
      <c r="E232" s="26"/>
      <c r="F232" s="26"/>
      <c r="G232" s="26"/>
      <c r="H232" s="26"/>
      <c r="I232" s="26"/>
      <c r="J232" s="26"/>
      <c r="K232" s="26"/>
      <c r="L232" s="26"/>
      <c r="M232" s="27"/>
      <c r="N232" s="27"/>
      <c r="O232" s="27"/>
      <c r="P232" s="27"/>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28"/>
      <c r="CP232" s="28"/>
      <c r="CQ232" s="28"/>
      <c r="CR232" s="28"/>
      <c r="CS232" s="28"/>
      <c r="CT232" s="28"/>
      <c r="CU232" s="28"/>
      <c r="CV232" s="28"/>
      <c r="CW232" s="28"/>
      <c r="CX232" s="28"/>
      <c r="CY232" s="28"/>
      <c r="CZ232" s="28"/>
      <c r="DA232" s="28"/>
      <c r="DB232" s="28"/>
      <c r="DC232" s="28"/>
      <c r="DD232" s="28"/>
      <c r="DE232" s="28"/>
      <c r="DF232" s="28"/>
      <c r="DG232" s="28"/>
      <c r="DH232" s="28"/>
      <c r="DI232" s="28"/>
      <c r="DJ232" s="28"/>
      <c r="DK232" s="28"/>
      <c r="DL232" s="28"/>
      <c r="DM232" s="28"/>
      <c r="DN232" s="28"/>
      <c r="DO232" s="28"/>
      <c r="DP232" s="28"/>
      <c r="DQ232" s="28"/>
      <c r="DR232" s="28"/>
      <c r="DS232" s="28"/>
      <c r="DT232" s="28"/>
      <c r="DU232" s="28"/>
      <c r="DV232" s="28"/>
      <c r="DW232" s="28"/>
      <c r="DX232" s="28"/>
      <c r="DY232" s="28"/>
      <c r="DZ232" s="28"/>
    </row>
    <row r="233" spans="1:130" s="25" customFormat="1" x14ac:dyDescent="0.25">
      <c r="A233" s="130"/>
      <c r="B233" s="48">
        <v>43586</v>
      </c>
      <c r="C233" s="49"/>
      <c r="D233" s="49"/>
    </row>
    <row r="234" spans="1:130" s="25" customFormat="1" x14ac:dyDescent="0.25">
      <c r="A234" s="130"/>
      <c r="B234" s="48">
        <v>43556</v>
      </c>
      <c r="C234" s="49" t="s">
        <v>241</v>
      </c>
      <c r="D234" s="49"/>
    </row>
    <row r="235" spans="1:130" s="25" customFormat="1" x14ac:dyDescent="0.25">
      <c r="A235" s="130"/>
      <c r="B235" s="48">
        <v>43525</v>
      </c>
      <c r="C235" s="49"/>
      <c r="D235" s="49"/>
    </row>
    <row r="236" spans="1:130" s="25" customFormat="1" x14ac:dyDescent="0.25">
      <c r="A236" s="130"/>
      <c r="B236" s="48">
        <v>43497</v>
      </c>
      <c r="C236" s="49" t="s">
        <v>221</v>
      </c>
      <c r="D236" s="49"/>
    </row>
    <row r="237" spans="1:130" s="25" customFormat="1" x14ac:dyDescent="0.25">
      <c r="A237" s="130"/>
      <c r="B237" s="48">
        <v>43466</v>
      </c>
      <c r="C237" s="49" t="s">
        <v>211</v>
      </c>
      <c r="D237" s="49"/>
      <c r="E237" s="26"/>
      <c r="F237" s="26"/>
      <c r="G237" s="26"/>
      <c r="H237" s="26"/>
      <c r="I237" s="26"/>
      <c r="J237" s="26"/>
      <c r="K237" s="26"/>
      <c r="L237" s="26"/>
      <c r="M237" s="27"/>
      <c r="N237" s="27"/>
      <c r="O237" s="27"/>
      <c r="P237" s="27"/>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c r="CJ237" s="28"/>
      <c r="CK237" s="28"/>
      <c r="CL237" s="28"/>
      <c r="CM237" s="28"/>
      <c r="CN237" s="28"/>
      <c r="CO237" s="28"/>
      <c r="CP237" s="28"/>
      <c r="CQ237" s="28"/>
      <c r="CR237" s="28"/>
      <c r="CS237" s="28"/>
      <c r="CT237" s="28"/>
      <c r="CU237" s="28"/>
      <c r="CV237" s="28"/>
      <c r="CW237" s="28"/>
      <c r="CX237" s="28"/>
      <c r="CY237" s="28"/>
      <c r="CZ237" s="28"/>
      <c r="DA237" s="28"/>
      <c r="DB237" s="28"/>
      <c r="DC237" s="28"/>
      <c r="DD237" s="28"/>
      <c r="DE237" s="28"/>
      <c r="DF237" s="28"/>
      <c r="DG237" s="28"/>
      <c r="DH237" s="28"/>
      <c r="DI237" s="28"/>
      <c r="DJ237" s="28"/>
      <c r="DK237" s="28"/>
      <c r="DL237" s="28"/>
      <c r="DM237" s="28"/>
      <c r="DN237" s="28"/>
      <c r="DO237" s="28"/>
      <c r="DP237" s="28"/>
      <c r="DQ237" s="28"/>
      <c r="DR237" s="28"/>
      <c r="DS237" s="28"/>
      <c r="DT237" s="28"/>
      <c r="DU237" s="28"/>
      <c r="DV237" s="28"/>
      <c r="DW237" s="28"/>
      <c r="DX237" s="28"/>
      <c r="DY237" s="28"/>
      <c r="DZ237" s="28"/>
    </row>
    <row r="238" spans="1:130" s="25" customFormat="1" x14ac:dyDescent="0.25">
      <c r="A238" s="130"/>
      <c r="B238" s="48">
        <v>43435</v>
      </c>
      <c r="C238" s="49"/>
      <c r="D238" s="49"/>
    </row>
    <row r="239" spans="1:130" s="25" customFormat="1" x14ac:dyDescent="0.25">
      <c r="A239" s="130"/>
      <c r="B239" s="48">
        <v>43405</v>
      </c>
      <c r="C239" s="49"/>
      <c r="D239" s="49"/>
      <c r="E239" s="26"/>
      <c r="F239" s="26"/>
      <c r="G239" s="26"/>
      <c r="H239" s="26"/>
      <c r="I239" s="26"/>
      <c r="J239" s="26"/>
      <c r="K239" s="26"/>
      <c r="L239" s="26"/>
      <c r="M239" s="27"/>
      <c r="N239" s="27"/>
      <c r="O239" s="27"/>
      <c r="P239" s="27"/>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28"/>
      <c r="CP239" s="28"/>
      <c r="CQ239" s="28"/>
      <c r="CR239" s="28"/>
      <c r="CS239" s="28"/>
      <c r="CT239" s="28"/>
      <c r="CU239" s="28"/>
      <c r="CV239" s="28"/>
      <c r="CW239" s="28"/>
      <c r="CX239" s="28"/>
      <c r="CY239" s="28"/>
      <c r="CZ239" s="28"/>
      <c r="DA239" s="28"/>
      <c r="DB239" s="28"/>
      <c r="DC239" s="28"/>
      <c r="DD239" s="28"/>
      <c r="DE239" s="28"/>
      <c r="DF239" s="28"/>
      <c r="DG239" s="28"/>
      <c r="DH239" s="28"/>
      <c r="DI239" s="28"/>
      <c r="DJ239" s="28"/>
      <c r="DK239" s="28"/>
      <c r="DL239" s="28"/>
      <c r="DM239" s="28"/>
      <c r="DN239" s="28"/>
      <c r="DO239" s="28"/>
      <c r="DP239" s="28"/>
      <c r="DQ239" s="28"/>
      <c r="DR239" s="28"/>
      <c r="DS239" s="28"/>
      <c r="DT239" s="28"/>
      <c r="DU239" s="28"/>
      <c r="DV239" s="28"/>
      <c r="DW239" s="28"/>
      <c r="DX239" s="28"/>
      <c r="DY239" s="28"/>
      <c r="DZ239" s="28"/>
    </row>
    <row r="240" spans="1:130" s="25" customFormat="1" x14ac:dyDescent="0.25">
      <c r="A240" s="130"/>
      <c r="B240" s="48">
        <v>43374</v>
      </c>
      <c r="C240" s="49"/>
      <c r="D240" s="49"/>
    </row>
    <row r="241" spans="1:130" s="25" customFormat="1" x14ac:dyDescent="0.25">
      <c r="A241" s="130"/>
      <c r="B241" s="48">
        <v>43344</v>
      </c>
      <c r="C241" s="49"/>
      <c r="D241" s="49"/>
    </row>
    <row r="242" spans="1:130" s="25" customFormat="1" ht="12.75" x14ac:dyDescent="0.2">
      <c r="A242" s="130"/>
      <c r="B242" s="48">
        <v>43313</v>
      </c>
      <c r="C242" s="50"/>
      <c r="D242" s="50"/>
    </row>
    <row r="243" spans="1:130" s="25" customFormat="1" x14ac:dyDescent="0.25">
      <c r="A243" s="130"/>
      <c r="B243" s="48">
        <v>43282</v>
      </c>
      <c r="C243" s="49"/>
      <c r="D243" s="49"/>
    </row>
    <row r="244" spans="1:130" s="25" customFormat="1" x14ac:dyDescent="0.25">
      <c r="A244" s="130"/>
      <c r="B244" s="48">
        <v>43252</v>
      </c>
      <c r="C244" s="49"/>
      <c r="D244" s="49"/>
      <c r="E244" s="26"/>
      <c r="F244" s="26"/>
      <c r="G244" s="26"/>
      <c r="H244" s="26"/>
      <c r="I244" s="26"/>
      <c r="J244" s="26"/>
      <c r="K244" s="26"/>
      <c r="L244" s="26"/>
      <c r="M244" s="27"/>
      <c r="N244" s="27"/>
      <c r="O244" s="27"/>
      <c r="P244" s="27"/>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28"/>
      <c r="CP244" s="28"/>
      <c r="CQ244" s="28"/>
      <c r="CR244" s="28"/>
      <c r="CS244" s="28"/>
      <c r="CT244" s="28"/>
      <c r="CU244" s="28"/>
      <c r="CV244" s="28"/>
      <c r="CW244" s="28"/>
      <c r="CX244" s="28"/>
      <c r="CY244" s="28"/>
      <c r="CZ244" s="28"/>
      <c r="DA244" s="28"/>
      <c r="DB244" s="28"/>
      <c r="DC244" s="28"/>
      <c r="DD244" s="28"/>
      <c r="DE244" s="28"/>
      <c r="DF244" s="28"/>
      <c r="DG244" s="28"/>
      <c r="DH244" s="28"/>
      <c r="DI244" s="28"/>
      <c r="DJ244" s="28"/>
      <c r="DK244" s="28"/>
      <c r="DL244" s="28"/>
      <c r="DM244" s="28"/>
      <c r="DN244" s="28"/>
      <c r="DO244" s="28"/>
      <c r="DP244" s="28"/>
      <c r="DQ244" s="28"/>
      <c r="DR244" s="28"/>
      <c r="DS244" s="28"/>
      <c r="DT244" s="28"/>
      <c r="DU244" s="28"/>
      <c r="DV244" s="28"/>
      <c r="DW244" s="28"/>
      <c r="DX244" s="28"/>
      <c r="DY244" s="28"/>
      <c r="DZ244" s="28"/>
    </row>
    <row r="245" spans="1:130" s="25" customFormat="1" x14ac:dyDescent="0.25">
      <c r="A245" s="130"/>
      <c r="B245" s="48">
        <v>43221</v>
      </c>
      <c r="C245" s="49"/>
      <c r="D245" s="49"/>
    </row>
    <row r="246" spans="1:130" s="25" customFormat="1" x14ac:dyDescent="0.25">
      <c r="A246" s="130"/>
      <c r="B246" s="48">
        <v>43191</v>
      </c>
      <c r="C246" s="49" t="s">
        <v>112</v>
      </c>
      <c r="D246" s="49"/>
    </row>
    <row r="247" spans="1:130" s="25" customFormat="1" x14ac:dyDescent="0.25">
      <c r="A247" s="130"/>
      <c r="B247" s="48">
        <v>43160</v>
      </c>
      <c r="C247" s="49"/>
      <c r="D247" s="49"/>
    </row>
    <row r="248" spans="1:130" s="25" customFormat="1" x14ac:dyDescent="0.25">
      <c r="A248" s="130"/>
      <c r="B248" s="48">
        <v>43132</v>
      </c>
      <c r="C248" s="49"/>
      <c r="D248" s="49"/>
    </row>
    <row r="249" spans="1:130" s="25" customFormat="1" x14ac:dyDescent="0.25">
      <c r="A249" s="130"/>
      <c r="B249" s="48">
        <v>43101</v>
      </c>
      <c r="C249" s="51"/>
      <c r="D249" s="51"/>
      <c r="E249" s="26"/>
      <c r="F249" s="26"/>
      <c r="G249" s="26"/>
      <c r="H249" s="26"/>
      <c r="I249" s="26"/>
      <c r="J249" s="26"/>
      <c r="K249" s="26"/>
      <c r="L249" s="26"/>
      <c r="M249" s="27"/>
      <c r="N249" s="27"/>
      <c r="O249" s="27"/>
      <c r="P249" s="27"/>
      <c r="Q249" s="27"/>
      <c r="R249" s="27"/>
      <c r="S249" s="27"/>
      <c r="T249" s="27"/>
      <c r="U249" s="27"/>
      <c r="V249" s="27"/>
      <c r="W249" s="27"/>
      <c r="X249" s="27"/>
      <c r="Y249" s="27"/>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28"/>
      <c r="CP249" s="28"/>
      <c r="CQ249" s="28"/>
      <c r="CR249" s="28"/>
      <c r="CS249" s="28"/>
      <c r="CT249" s="28"/>
      <c r="CU249" s="28"/>
      <c r="CV249" s="28"/>
      <c r="CW249" s="28"/>
      <c r="CX249" s="28"/>
      <c r="CY249" s="28"/>
      <c r="CZ249" s="28"/>
      <c r="DA249" s="28"/>
      <c r="DB249" s="28"/>
      <c r="DC249" s="28"/>
      <c r="DD249" s="28"/>
      <c r="DE249" s="28"/>
      <c r="DF249" s="28"/>
      <c r="DG249" s="28"/>
      <c r="DH249" s="28"/>
      <c r="DI249" s="28"/>
      <c r="DJ249" s="28"/>
      <c r="DK249" s="28"/>
      <c r="DL249" s="28"/>
      <c r="DM249" s="28"/>
      <c r="DN249" s="28"/>
      <c r="DO249" s="28"/>
      <c r="DP249" s="28"/>
      <c r="DQ249" s="28"/>
      <c r="DR249" s="28"/>
      <c r="DS249" s="28"/>
      <c r="DT249" s="28"/>
      <c r="DU249" s="28"/>
      <c r="DV249" s="28"/>
      <c r="DW249" s="28"/>
      <c r="DX249" s="28"/>
      <c r="DY249" s="28"/>
      <c r="DZ249" s="28"/>
    </row>
    <row r="250" spans="1:130" s="53" customFormat="1" ht="12.75" customHeight="1" x14ac:dyDescent="0.25">
      <c r="A250" s="130"/>
      <c r="B250" s="52">
        <v>43070</v>
      </c>
      <c r="C250" s="51"/>
      <c r="D250" s="51"/>
      <c r="E250" s="30"/>
      <c r="F250" s="30"/>
      <c r="G250" s="30"/>
      <c r="H250" s="30"/>
      <c r="I250" s="30"/>
      <c r="J250" s="30"/>
      <c r="K250" s="30"/>
      <c r="L250" s="30"/>
      <c r="M250" s="30"/>
      <c r="N250" s="30"/>
      <c r="O250" s="30"/>
      <c r="P250" s="30"/>
      <c r="Q250" s="30"/>
      <c r="R250" s="30"/>
      <c r="S250" s="30"/>
      <c r="T250" s="30"/>
      <c r="U250" s="30"/>
      <c r="V250" s="30"/>
      <c r="W250" s="30"/>
      <c r="X250" s="30"/>
      <c r="Y250" s="30"/>
    </row>
    <row r="251" spans="1:130" s="53" customFormat="1" x14ac:dyDescent="0.25">
      <c r="A251" s="130"/>
      <c r="B251" s="52">
        <v>43040</v>
      </c>
      <c r="C251" s="54"/>
      <c r="D251" s="54"/>
      <c r="E251" s="30"/>
      <c r="F251" s="30"/>
      <c r="G251" s="30"/>
      <c r="H251" s="30"/>
      <c r="I251" s="30"/>
      <c r="J251" s="30"/>
      <c r="K251" s="30"/>
      <c r="L251" s="30"/>
      <c r="M251" s="30"/>
      <c r="N251" s="30"/>
      <c r="O251" s="30"/>
      <c r="P251" s="30"/>
      <c r="Q251" s="30"/>
      <c r="R251" s="30"/>
      <c r="S251" s="30"/>
      <c r="T251" s="30"/>
      <c r="U251" s="30"/>
      <c r="V251" s="30"/>
      <c r="W251" s="30"/>
      <c r="X251" s="30"/>
      <c r="Y251" s="30"/>
    </row>
    <row r="252" spans="1:130" s="53" customFormat="1" x14ac:dyDescent="0.25">
      <c r="A252" s="130"/>
      <c r="B252" s="52">
        <v>43009</v>
      </c>
      <c r="C252" s="51"/>
      <c r="D252" s="51"/>
      <c r="E252" s="30"/>
      <c r="F252" s="30"/>
      <c r="G252" s="30"/>
      <c r="H252" s="30"/>
      <c r="I252" s="30"/>
      <c r="J252" s="30"/>
      <c r="K252" s="30"/>
      <c r="L252" s="30"/>
      <c r="M252" s="30"/>
      <c r="N252" s="30"/>
      <c r="O252" s="30"/>
      <c r="P252" s="30"/>
      <c r="Q252" s="30"/>
      <c r="R252" s="30"/>
      <c r="S252" s="30"/>
      <c r="T252" s="30"/>
      <c r="U252" s="30"/>
      <c r="V252" s="30"/>
      <c r="W252" s="30"/>
      <c r="X252" s="30"/>
      <c r="Y252" s="30"/>
    </row>
    <row r="253" spans="1:130" s="55" customFormat="1" x14ac:dyDescent="0.25">
      <c r="A253" s="130"/>
      <c r="B253" s="52">
        <v>42979</v>
      </c>
      <c r="C253" s="49"/>
      <c r="D253" s="49"/>
      <c r="E253" s="32"/>
      <c r="F253" s="32"/>
      <c r="G253" s="32"/>
      <c r="H253" s="32"/>
      <c r="I253" s="32"/>
      <c r="J253" s="32"/>
      <c r="K253" s="32"/>
      <c r="L253" s="32"/>
      <c r="M253" s="32"/>
      <c r="N253" s="32"/>
      <c r="O253" s="32"/>
      <c r="P253" s="32"/>
      <c r="Q253" s="32"/>
      <c r="R253" s="32"/>
      <c r="S253" s="32"/>
      <c r="T253" s="32"/>
      <c r="U253" s="32"/>
      <c r="V253" s="32"/>
      <c r="W253" s="32"/>
      <c r="X253" s="32"/>
      <c r="Y253" s="32"/>
    </row>
    <row r="254" spans="1:130" s="25" customFormat="1" ht="15.95" customHeight="1" x14ac:dyDescent="0.25">
      <c r="A254" s="131" t="s">
        <v>61</v>
      </c>
      <c r="B254" s="56">
        <v>43800</v>
      </c>
      <c r="C254" s="57"/>
      <c r="D254" s="57"/>
    </row>
    <row r="255" spans="1:130" s="25" customFormat="1" x14ac:dyDescent="0.25">
      <c r="A255" s="131"/>
      <c r="B255" s="56">
        <v>43770</v>
      </c>
      <c r="C255" s="57"/>
      <c r="D255" s="57"/>
      <c r="E255" s="26"/>
      <c r="F255" s="26"/>
      <c r="G255" s="26"/>
      <c r="H255" s="26"/>
      <c r="I255" s="26"/>
      <c r="J255" s="26"/>
      <c r="K255" s="26"/>
      <c r="L255" s="26"/>
      <c r="M255" s="27"/>
      <c r="N255" s="27"/>
      <c r="O255" s="27"/>
      <c r="P255" s="27"/>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28"/>
      <c r="CP255" s="28"/>
      <c r="CQ255" s="28"/>
      <c r="CR255" s="28"/>
      <c r="CS255" s="28"/>
      <c r="CT255" s="28"/>
      <c r="CU255" s="28"/>
      <c r="CV255" s="28"/>
      <c r="CW255" s="28"/>
      <c r="CX255" s="28"/>
      <c r="CY255" s="28"/>
      <c r="CZ255" s="28"/>
      <c r="DA255" s="28"/>
      <c r="DB255" s="28"/>
      <c r="DC255" s="28"/>
      <c r="DD255" s="28"/>
      <c r="DE255" s="28"/>
      <c r="DF255" s="28"/>
      <c r="DG255" s="28"/>
      <c r="DH255" s="28"/>
      <c r="DI255" s="28"/>
      <c r="DJ255" s="28"/>
      <c r="DK255" s="28"/>
      <c r="DL255" s="28"/>
      <c r="DM255" s="28"/>
      <c r="DN255" s="28"/>
      <c r="DO255" s="28"/>
      <c r="DP255" s="28"/>
      <c r="DQ255" s="28"/>
      <c r="DR255" s="28"/>
      <c r="DS255" s="28"/>
      <c r="DT255" s="28"/>
      <c r="DU255" s="28"/>
      <c r="DV255" s="28"/>
      <c r="DW255" s="28"/>
      <c r="DX255" s="28"/>
      <c r="DY255" s="28"/>
      <c r="DZ255" s="28"/>
    </row>
    <row r="256" spans="1:130" s="25" customFormat="1" x14ac:dyDescent="0.25">
      <c r="A256" s="131"/>
      <c r="B256" s="56">
        <v>43739</v>
      </c>
      <c r="C256" s="57"/>
      <c r="D256" s="57"/>
    </row>
    <row r="257" spans="1:130" s="25" customFormat="1" x14ac:dyDescent="0.25">
      <c r="A257" s="131"/>
      <c r="B257" s="56">
        <v>43709</v>
      </c>
      <c r="C257" s="57"/>
      <c r="D257" s="57"/>
    </row>
    <row r="258" spans="1:130" s="25" customFormat="1" x14ac:dyDescent="0.25">
      <c r="A258" s="131"/>
      <c r="B258" s="56">
        <v>43678</v>
      </c>
      <c r="C258" s="57"/>
      <c r="D258" s="57"/>
    </row>
    <row r="259" spans="1:130" s="25" customFormat="1" x14ac:dyDescent="0.25">
      <c r="A259" s="131"/>
      <c r="B259" s="56">
        <v>43647</v>
      </c>
      <c r="C259" s="57"/>
      <c r="D259" s="57"/>
    </row>
    <row r="260" spans="1:130" s="25" customFormat="1" x14ac:dyDescent="0.25">
      <c r="A260" s="131"/>
      <c r="B260" s="56">
        <v>43617</v>
      </c>
      <c r="C260" s="57"/>
      <c r="D260" s="57"/>
      <c r="E260" s="26"/>
      <c r="F260" s="26"/>
      <c r="G260" s="26"/>
      <c r="H260" s="26"/>
      <c r="I260" s="26"/>
      <c r="J260" s="26"/>
      <c r="K260" s="26"/>
      <c r="L260" s="26"/>
      <c r="M260" s="27"/>
      <c r="N260" s="27"/>
      <c r="O260" s="27"/>
      <c r="P260" s="27"/>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c r="CJ260" s="28"/>
      <c r="CK260" s="28"/>
      <c r="CL260" s="28"/>
      <c r="CM260" s="28"/>
      <c r="CN260" s="28"/>
      <c r="CO260" s="28"/>
      <c r="CP260" s="28"/>
      <c r="CQ260" s="28"/>
      <c r="CR260" s="28"/>
      <c r="CS260" s="28"/>
      <c r="CT260" s="28"/>
      <c r="CU260" s="28"/>
      <c r="CV260" s="28"/>
      <c r="CW260" s="28"/>
      <c r="CX260" s="28"/>
      <c r="CY260" s="28"/>
      <c r="CZ260" s="28"/>
      <c r="DA260" s="28"/>
      <c r="DB260" s="28"/>
      <c r="DC260" s="28"/>
      <c r="DD260" s="28"/>
      <c r="DE260" s="28"/>
      <c r="DF260" s="28"/>
      <c r="DG260" s="28"/>
      <c r="DH260" s="28"/>
      <c r="DI260" s="28"/>
      <c r="DJ260" s="28"/>
      <c r="DK260" s="28"/>
      <c r="DL260" s="28"/>
      <c r="DM260" s="28"/>
      <c r="DN260" s="28"/>
      <c r="DO260" s="28"/>
      <c r="DP260" s="28"/>
      <c r="DQ260" s="28"/>
      <c r="DR260" s="28"/>
      <c r="DS260" s="28"/>
      <c r="DT260" s="28"/>
      <c r="DU260" s="28"/>
      <c r="DV260" s="28"/>
      <c r="DW260" s="28"/>
      <c r="DX260" s="28"/>
      <c r="DY260" s="28"/>
      <c r="DZ260" s="28"/>
    </row>
    <row r="261" spans="1:130" s="25" customFormat="1" x14ac:dyDescent="0.25">
      <c r="A261" s="131"/>
      <c r="B261" s="56">
        <v>43586</v>
      </c>
      <c r="C261" s="57"/>
      <c r="D261" s="57"/>
    </row>
    <row r="262" spans="1:130" s="25" customFormat="1" x14ac:dyDescent="0.25">
      <c r="A262" s="131"/>
      <c r="B262" s="56">
        <v>43556</v>
      </c>
      <c r="C262" s="57" t="s">
        <v>237</v>
      </c>
      <c r="D262" s="57"/>
    </row>
    <row r="263" spans="1:130" s="25" customFormat="1" x14ac:dyDescent="0.25">
      <c r="A263" s="131"/>
      <c r="B263" s="56">
        <v>43525</v>
      </c>
      <c r="C263" s="57" t="s">
        <v>227</v>
      </c>
      <c r="D263" s="57"/>
    </row>
    <row r="264" spans="1:130" s="25" customFormat="1" x14ac:dyDescent="0.25">
      <c r="A264" s="131"/>
      <c r="B264" s="56">
        <v>43497</v>
      </c>
      <c r="C264" s="57"/>
      <c r="D264" s="57"/>
    </row>
    <row r="265" spans="1:130" s="25" customFormat="1" x14ac:dyDescent="0.25">
      <c r="A265" s="131"/>
      <c r="B265" s="56">
        <v>43466</v>
      </c>
      <c r="C265" s="57"/>
      <c r="D265" s="57"/>
      <c r="E265" s="26"/>
      <c r="F265" s="26"/>
      <c r="G265" s="26"/>
      <c r="H265" s="26"/>
      <c r="I265" s="26"/>
      <c r="J265" s="26"/>
      <c r="K265" s="26"/>
      <c r="L265" s="26"/>
      <c r="M265" s="27"/>
      <c r="N265" s="27"/>
      <c r="O265" s="27"/>
      <c r="P265" s="27"/>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8"/>
      <c r="CT265" s="28"/>
      <c r="CU265" s="28"/>
      <c r="CV265" s="28"/>
      <c r="CW265" s="28"/>
      <c r="CX265" s="28"/>
      <c r="CY265" s="28"/>
      <c r="CZ265" s="28"/>
      <c r="DA265" s="28"/>
      <c r="DB265" s="28"/>
      <c r="DC265" s="28"/>
      <c r="DD265" s="28"/>
      <c r="DE265" s="28"/>
      <c r="DF265" s="28"/>
      <c r="DG265" s="28"/>
      <c r="DH265" s="28"/>
      <c r="DI265" s="28"/>
      <c r="DJ265" s="28"/>
      <c r="DK265" s="28"/>
      <c r="DL265" s="28"/>
      <c r="DM265" s="28"/>
      <c r="DN265" s="28"/>
      <c r="DO265" s="28"/>
      <c r="DP265" s="28"/>
      <c r="DQ265" s="28"/>
      <c r="DR265" s="28"/>
      <c r="DS265" s="28"/>
      <c r="DT265" s="28"/>
      <c r="DU265" s="28"/>
      <c r="DV265" s="28"/>
      <c r="DW265" s="28"/>
      <c r="DX265" s="28"/>
      <c r="DY265" s="28"/>
      <c r="DZ265" s="28"/>
    </row>
    <row r="266" spans="1:130" s="25" customFormat="1" x14ac:dyDescent="0.25">
      <c r="A266" s="131"/>
      <c r="B266" s="56">
        <v>43435</v>
      </c>
      <c r="C266" s="57"/>
      <c r="D266" s="57"/>
    </row>
    <row r="267" spans="1:130" s="25" customFormat="1" x14ac:dyDescent="0.25">
      <c r="A267" s="131"/>
      <c r="B267" s="56">
        <v>43405</v>
      </c>
      <c r="C267" s="57" t="s">
        <v>189</v>
      </c>
      <c r="D267" s="57"/>
      <c r="E267" s="26"/>
      <c r="F267" s="26"/>
      <c r="G267" s="26"/>
      <c r="H267" s="26"/>
      <c r="I267" s="26"/>
      <c r="J267" s="26"/>
      <c r="K267" s="26"/>
      <c r="L267" s="26"/>
      <c r="M267" s="27"/>
      <c r="N267" s="27"/>
      <c r="O267" s="27"/>
      <c r="P267" s="27"/>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8"/>
      <c r="CT267" s="28"/>
      <c r="CU267" s="28"/>
      <c r="CV267" s="28"/>
      <c r="CW267" s="28"/>
      <c r="CX267" s="28"/>
      <c r="CY267" s="28"/>
      <c r="CZ267" s="28"/>
      <c r="DA267" s="28"/>
      <c r="DB267" s="28"/>
      <c r="DC267" s="28"/>
      <c r="DD267" s="28"/>
      <c r="DE267" s="28"/>
      <c r="DF267" s="28"/>
      <c r="DG267" s="28"/>
      <c r="DH267" s="28"/>
      <c r="DI267" s="28"/>
      <c r="DJ267" s="28"/>
      <c r="DK267" s="28"/>
      <c r="DL267" s="28"/>
      <c r="DM267" s="28"/>
      <c r="DN267" s="28"/>
      <c r="DO267" s="28"/>
      <c r="DP267" s="28"/>
      <c r="DQ267" s="28"/>
      <c r="DR267" s="28"/>
      <c r="DS267" s="28"/>
      <c r="DT267" s="28"/>
      <c r="DU267" s="28"/>
      <c r="DV267" s="28"/>
      <c r="DW267" s="28"/>
      <c r="DX267" s="28"/>
      <c r="DY267" s="28"/>
      <c r="DZ267" s="28"/>
    </row>
    <row r="268" spans="1:130" s="25" customFormat="1" x14ac:dyDescent="0.25">
      <c r="A268" s="131"/>
      <c r="B268" s="56">
        <v>43374</v>
      </c>
      <c r="C268" s="57" t="s">
        <v>180</v>
      </c>
      <c r="D268" s="57"/>
    </row>
    <row r="269" spans="1:130" s="25" customFormat="1" x14ac:dyDescent="0.25">
      <c r="A269" s="131"/>
      <c r="B269" s="56">
        <v>43344</v>
      </c>
      <c r="C269" s="57" t="s">
        <v>168</v>
      </c>
      <c r="D269" s="57"/>
    </row>
    <row r="270" spans="1:130" s="25" customFormat="1" ht="12.75" x14ac:dyDescent="0.2">
      <c r="A270" s="131"/>
      <c r="B270" s="56">
        <v>43313</v>
      </c>
      <c r="C270" s="36" t="s">
        <v>158</v>
      </c>
      <c r="D270" s="36"/>
    </row>
    <row r="271" spans="1:130" s="25" customFormat="1" x14ac:dyDescent="0.25">
      <c r="A271" s="131"/>
      <c r="B271" s="56">
        <v>43282</v>
      </c>
      <c r="C271" s="57"/>
      <c r="D271" s="57"/>
    </row>
    <row r="272" spans="1:130" s="25" customFormat="1" x14ac:dyDescent="0.25">
      <c r="A272" s="131"/>
      <c r="B272" s="56">
        <v>43252</v>
      </c>
      <c r="C272" s="57" t="s">
        <v>137</v>
      </c>
      <c r="D272" s="57"/>
      <c r="E272" s="26"/>
      <c r="F272" s="26"/>
      <c r="G272" s="26"/>
      <c r="H272" s="26"/>
      <c r="I272" s="26"/>
      <c r="J272" s="26"/>
      <c r="K272" s="26"/>
      <c r="L272" s="26"/>
      <c r="M272" s="27"/>
      <c r="N272" s="27"/>
      <c r="O272" s="27"/>
      <c r="P272" s="27"/>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8"/>
      <c r="CT272" s="28"/>
      <c r="CU272" s="28"/>
      <c r="CV272" s="28"/>
      <c r="CW272" s="28"/>
      <c r="CX272" s="28"/>
      <c r="CY272" s="28"/>
      <c r="CZ272" s="28"/>
      <c r="DA272" s="28"/>
      <c r="DB272" s="28"/>
      <c r="DC272" s="28"/>
      <c r="DD272" s="28"/>
      <c r="DE272" s="28"/>
      <c r="DF272" s="28"/>
      <c r="DG272" s="28"/>
      <c r="DH272" s="28"/>
      <c r="DI272" s="28"/>
      <c r="DJ272" s="28"/>
      <c r="DK272" s="28"/>
      <c r="DL272" s="28"/>
      <c r="DM272" s="28"/>
      <c r="DN272" s="28"/>
      <c r="DO272" s="28"/>
      <c r="DP272" s="28"/>
      <c r="DQ272" s="28"/>
      <c r="DR272" s="28"/>
      <c r="DS272" s="28"/>
      <c r="DT272" s="28"/>
      <c r="DU272" s="28"/>
      <c r="DV272" s="28"/>
      <c r="DW272" s="28"/>
      <c r="DX272" s="28"/>
      <c r="DY272" s="28"/>
      <c r="DZ272" s="28"/>
    </row>
    <row r="273" spans="1:130" s="25" customFormat="1" x14ac:dyDescent="0.25">
      <c r="A273" s="131"/>
      <c r="B273" s="56">
        <v>43221</v>
      </c>
      <c r="C273" s="57" t="s">
        <v>130</v>
      </c>
      <c r="D273" s="57"/>
    </row>
    <row r="274" spans="1:130" s="25" customFormat="1" x14ac:dyDescent="0.25">
      <c r="A274" s="131"/>
      <c r="B274" s="56">
        <v>43191</v>
      </c>
      <c r="C274" s="57" t="s">
        <v>109</v>
      </c>
      <c r="D274" s="57"/>
    </row>
    <row r="275" spans="1:130" s="25" customFormat="1" x14ac:dyDescent="0.25">
      <c r="A275" s="131"/>
      <c r="B275" s="56">
        <v>43160</v>
      </c>
      <c r="C275" s="57" t="s">
        <v>117</v>
      </c>
      <c r="D275" s="57"/>
    </row>
    <row r="276" spans="1:130" s="25" customFormat="1" x14ac:dyDescent="0.25">
      <c r="A276" s="131"/>
      <c r="B276" s="56">
        <v>43132</v>
      </c>
      <c r="C276" s="57"/>
      <c r="D276" s="57"/>
    </row>
    <row r="277" spans="1:130" s="25" customFormat="1" x14ac:dyDescent="0.25">
      <c r="A277" s="131"/>
      <c r="B277" s="56">
        <v>43101</v>
      </c>
      <c r="C277" s="58"/>
      <c r="D277" s="58"/>
      <c r="E277" s="40"/>
      <c r="F277" s="40"/>
      <c r="G277" s="40"/>
      <c r="H277" s="40"/>
      <c r="I277" s="40"/>
      <c r="J277" s="40"/>
      <c r="K277" s="40"/>
      <c r="L277" s="40"/>
      <c r="M277" s="41"/>
      <c r="N277" s="41"/>
      <c r="O277" s="41"/>
      <c r="P277" s="41"/>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8"/>
      <c r="CT277" s="28"/>
      <c r="CU277" s="28"/>
      <c r="CV277" s="28"/>
      <c r="CW277" s="28"/>
      <c r="CX277" s="28"/>
      <c r="CY277" s="28"/>
      <c r="CZ277" s="28"/>
      <c r="DA277" s="28"/>
      <c r="DB277" s="28"/>
      <c r="DC277" s="28"/>
      <c r="DD277" s="28"/>
      <c r="DE277" s="28"/>
      <c r="DF277" s="28"/>
      <c r="DG277" s="28"/>
      <c r="DH277" s="28"/>
      <c r="DI277" s="28"/>
      <c r="DJ277" s="28"/>
      <c r="DK277" s="28"/>
      <c r="DL277" s="28"/>
      <c r="DM277" s="28"/>
      <c r="DN277" s="28"/>
      <c r="DO277" s="28"/>
      <c r="DP277" s="28"/>
      <c r="DQ277" s="28"/>
      <c r="DR277" s="28"/>
      <c r="DS277" s="28"/>
      <c r="DT277" s="28"/>
      <c r="DU277" s="28"/>
      <c r="DV277" s="28"/>
      <c r="DW277" s="28"/>
      <c r="DX277" s="28"/>
      <c r="DY277" s="28"/>
      <c r="DZ277" s="28"/>
    </row>
    <row r="278" spans="1:130" s="44" customFormat="1" ht="12.75" customHeight="1" x14ac:dyDescent="0.25">
      <c r="A278" s="131"/>
      <c r="B278" s="60">
        <v>43070</v>
      </c>
      <c r="C278" s="58"/>
      <c r="D278" s="58"/>
    </row>
    <row r="279" spans="1:130" s="44" customFormat="1" x14ac:dyDescent="0.25">
      <c r="A279" s="131"/>
      <c r="B279" s="60">
        <v>43040</v>
      </c>
      <c r="C279" s="58"/>
      <c r="D279" s="58"/>
    </row>
    <row r="280" spans="1:130" s="44" customFormat="1" x14ac:dyDescent="0.25">
      <c r="A280" s="131"/>
      <c r="B280" s="60">
        <v>43009</v>
      </c>
      <c r="C280" s="58"/>
      <c r="D280" s="58"/>
    </row>
    <row r="281" spans="1:130" s="47" customFormat="1" x14ac:dyDescent="0.25">
      <c r="A281" s="131"/>
      <c r="B281" s="60">
        <v>42979</v>
      </c>
      <c r="C281" s="57"/>
      <c r="D281" s="57"/>
    </row>
    <row r="282" spans="1:130" s="25" customFormat="1" ht="15.95" customHeight="1" x14ac:dyDescent="0.25">
      <c r="A282" s="130" t="s">
        <v>62</v>
      </c>
      <c r="B282" s="48">
        <v>43800</v>
      </c>
      <c r="C282" s="49"/>
      <c r="D282" s="49"/>
    </row>
    <row r="283" spans="1:130" s="25" customFormat="1" x14ac:dyDescent="0.25">
      <c r="A283" s="130"/>
      <c r="B283" s="48">
        <v>43770</v>
      </c>
      <c r="C283" s="49"/>
      <c r="D283" s="49"/>
      <c r="E283" s="26"/>
      <c r="F283" s="26"/>
      <c r="G283" s="26"/>
      <c r="H283" s="26"/>
      <c r="I283" s="26"/>
      <c r="J283" s="26"/>
      <c r="K283" s="26"/>
      <c r="L283" s="26"/>
      <c r="M283" s="27"/>
      <c r="N283" s="27"/>
      <c r="O283" s="27"/>
      <c r="P283" s="27"/>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28"/>
      <c r="CP283" s="28"/>
      <c r="CQ283" s="28"/>
      <c r="CR283" s="28"/>
      <c r="CS283" s="28"/>
      <c r="CT283" s="28"/>
      <c r="CU283" s="28"/>
      <c r="CV283" s="28"/>
      <c r="CW283" s="28"/>
      <c r="CX283" s="28"/>
      <c r="CY283" s="28"/>
      <c r="CZ283" s="28"/>
      <c r="DA283" s="28"/>
      <c r="DB283" s="28"/>
      <c r="DC283" s="28"/>
      <c r="DD283" s="28"/>
      <c r="DE283" s="28"/>
      <c r="DF283" s="28"/>
      <c r="DG283" s="28"/>
      <c r="DH283" s="28"/>
      <c r="DI283" s="28"/>
      <c r="DJ283" s="28"/>
      <c r="DK283" s="28"/>
      <c r="DL283" s="28"/>
      <c r="DM283" s="28"/>
      <c r="DN283" s="28"/>
      <c r="DO283" s="28"/>
      <c r="DP283" s="28"/>
      <c r="DQ283" s="28"/>
      <c r="DR283" s="28"/>
      <c r="DS283" s="28"/>
      <c r="DT283" s="28"/>
      <c r="DU283" s="28"/>
      <c r="DV283" s="28"/>
      <c r="DW283" s="28"/>
      <c r="DX283" s="28"/>
      <c r="DY283" s="28"/>
      <c r="DZ283" s="28"/>
    </row>
    <row r="284" spans="1:130" s="25" customFormat="1" x14ac:dyDescent="0.25">
      <c r="A284" s="130"/>
      <c r="B284" s="48">
        <v>43739</v>
      </c>
      <c r="C284" s="49"/>
      <c r="D284" s="49"/>
    </row>
    <row r="285" spans="1:130" s="25" customFormat="1" x14ac:dyDescent="0.25">
      <c r="A285" s="130"/>
      <c r="B285" s="48">
        <v>43709</v>
      </c>
      <c r="C285" s="49"/>
      <c r="D285" s="49"/>
    </row>
    <row r="286" spans="1:130" s="25" customFormat="1" x14ac:dyDescent="0.25">
      <c r="A286" s="130"/>
      <c r="B286" s="48">
        <v>43678</v>
      </c>
      <c r="C286" s="49"/>
      <c r="D286" s="49"/>
    </row>
    <row r="287" spans="1:130" s="25" customFormat="1" x14ac:dyDescent="0.25">
      <c r="A287" s="130"/>
      <c r="B287" s="48">
        <v>43647</v>
      </c>
      <c r="C287" s="49"/>
      <c r="D287" s="49"/>
    </row>
    <row r="288" spans="1:130" s="25" customFormat="1" x14ac:dyDescent="0.25">
      <c r="A288" s="130"/>
      <c r="B288" s="48">
        <v>43617</v>
      </c>
      <c r="C288" s="49"/>
      <c r="D288" s="49"/>
      <c r="E288" s="26"/>
      <c r="F288" s="26"/>
      <c r="G288" s="26"/>
      <c r="H288" s="26"/>
      <c r="I288" s="26"/>
      <c r="J288" s="26"/>
      <c r="K288" s="26"/>
      <c r="L288" s="26"/>
      <c r="M288" s="27"/>
      <c r="N288" s="27"/>
      <c r="O288" s="27"/>
      <c r="P288" s="27"/>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c r="DU288" s="28"/>
      <c r="DV288" s="28"/>
      <c r="DW288" s="28"/>
      <c r="DX288" s="28"/>
      <c r="DY288" s="28"/>
      <c r="DZ288" s="28"/>
    </row>
    <row r="289" spans="1:130" s="25" customFormat="1" x14ac:dyDescent="0.25">
      <c r="A289" s="130"/>
      <c r="B289" s="48">
        <v>43586</v>
      </c>
      <c r="C289" s="49"/>
      <c r="D289" s="49"/>
    </row>
    <row r="290" spans="1:130" s="25" customFormat="1" x14ac:dyDescent="0.25">
      <c r="A290" s="130"/>
      <c r="B290" s="48">
        <v>43556</v>
      </c>
      <c r="C290" s="49"/>
      <c r="D290" s="49"/>
    </row>
    <row r="291" spans="1:130" s="25" customFormat="1" x14ac:dyDescent="0.25">
      <c r="A291" s="130"/>
      <c r="B291" s="48">
        <v>43525</v>
      </c>
      <c r="C291" s="49" t="s">
        <v>231</v>
      </c>
      <c r="D291" s="49"/>
    </row>
    <row r="292" spans="1:130" s="25" customFormat="1" x14ac:dyDescent="0.25">
      <c r="A292" s="130"/>
      <c r="B292" s="48">
        <v>43497</v>
      </c>
      <c r="C292" s="49" t="s">
        <v>220</v>
      </c>
      <c r="D292" s="49"/>
    </row>
    <row r="293" spans="1:130" s="25" customFormat="1" x14ac:dyDescent="0.25">
      <c r="A293" s="130"/>
      <c r="B293" s="48">
        <v>43466</v>
      </c>
      <c r="C293" s="49" t="s">
        <v>212</v>
      </c>
      <c r="D293" s="49"/>
      <c r="E293" s="26"/>
      <c r="F293" s="26"/>
      <c r="G293" s="26"/>
      <c r="H293" s="26"/>
      <c r="I293" s="26"/>
      <c r="J293" s="26"/>
      <c r="K293" s="26"/>
      <c r="L293" s="26"/>
      <c r="M293" s="27"/>
      <c r="N293" s="27"/>
      <c r="O293" s="27"/>
      <c r="P293" s="27"/>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28"/>
      <c r="CP293" s="28"/>
      <c r="CQ293" s="28"/>
      <c r="CR293" s="28"/>
      <c r="CS293" s="28"/>
      <c r="CT293" s="28"/>
      <c r="CU293" s="28"/>
      <c r="CV293" s="28"/>
      <c r="CW293" s="28"/>
      <c r="CX293" s="28"/>
      <c r="CY293" s="28"/>
      <c r="CZ293" s="28"/>
      <c r="DA293" s="28"/>
      <c r="DB293" s="28"/>
      <c r="DC293" s="28"/>
      <c r="DD293" s="28"/>
      <c r="DE293" s="28"/>
      <c r="DF293" s="28"/>
      <c r="DG293" s="28"/>
      <c r="DH293" s="28"/>
      <c r="DI293" s="28"/>
      <c r="DJ293" s="28"/>
      <c r="DK293" s="28"/>
      <c r="DL293" s="28"/>
      <c r="DM293" s="28"/>
      <c r="DN293" s="28"/>
      <c r="DO293" s="28"/>
      <c r="DP293" s="28"/>
      <c r="DQ293" s="28"/>
      <c r="DR293" s="28"/>
      <c r="DS293" s="28"/>
      <c r="DT293" s="28"/>
      <c r="DU293" s="28"/>
      <c r="DV293" s="28"/>
      <c r="DW293" s="28"/>
      <c r="DX293" s="28"/>
      <c r="DY293" s="28"/>
      <c r="DZ293" s="28"/>
    </row>
    <row r="294" spans="1:130" s="25" customFormat="1" x14ac:dyDescent="0.25">
      <c r="A294" s="130"/>
      <c r="B294" s="48">
        <v>43435</v>
      </c>
      <c r="C294" s="49" t="s">
        <v>203</v>
      </c>
      <c r="D294" s="49"/>
    </row>
    <row r="295" spans="1:130" s="25" customFormat="1" x14ac:dyDescent="0.25">
      <c r="A295" s="130"/>
      <c r="B295" s="48">
        <v>43405</v>
      </c>
      <c r="C295" s="49" t="s">
        <v>193</v>
      </c>
      <c r="D295" s="49"/>
      <c r="E295" s="26"/>
      <c r="F295" s="26"/>
      <c r="G295" s="26"/>
      <c r="H295" s="26"/>
      <c r="I295" s="26"/>
      <c r="J295" s="26"/>
      <c r="K295" s="26"/>
      <c r="L295" s="26"/>
      <c r="M295" s="27"/>
      <c r="N295" s="27"/>
      <c r="O295" s="27"/>
      <c r="P295" s="27"/>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c r="DR295" s="28"/>
      <c r="DS295" s="28"/>
      <c r="DT295" s="28"/>
      <c r="DU295" s="28"/>
      <c r="DV295" s="28"/>
      <c r="DW295" s="28"/>
      <c r="DX295" s="28"/>
      <c r="DY295" s="28"/>
      <c r="DZ295" s="28"/>
    </row>
    <row r="296" spans="1:130" s="25" customFormat="1" x14ac:dyDescent="0.25">
      <c r="A296" s="130"/>
      <c r="B296" s="48">
        <v>43374</v>
      </c>
      <c r="C296" s="49" t="s">
        <v>184</v>
      </c>
      <c r="D296" s="49"/>
    </row>
    <row r="297" spans="1:130" s="25" customFormat="1" x14ac:dyDescent="0.25">
      <c r="A297" s="130"/>
      <c r="B297" s="48">
        <v>43344</v>
      </c>
      <c r="C297" s="49" t="s">
        <v>173</v>
      </c>
      <c r="D297" s="49"/>
    </row>
    <row r="298" spans="1:130" s="25" customFormat="1" x14ac:dyDescent="0.25">
      <c r="A298" s="130"/>
      <c r="B298" s="48">
        <v>43313</v>
      </c>
      <c r="C298" s="49" t="s">
        <v>163</v>
      </c>
      <c r="D298" s="49"/>
    </row>
    <row r="299" spans="1:130" s="25" customFormat="1" x14ac:dyDescent="0.25">
      <c r="A299" s="130"/>
      <c r="B299" s="48">
        <v>43282</v>
      </c>
      <c r="C299" s="49" t="s">
        <v>152</v>
      </c>
      <c r="D299" s="49"/>
    </row>
    <row r="300" spans="1:130" s="25" customFormat="1" x14ac:dyDescent="0.25">
      <c r="A300" s="130"/>
      <c r="B300" s="48">
        <v>43252</v>
      </c>
      <c r="C300" s="49" t="s">
        <v>142</v>
      </c>
      <c r="D300" s="49"/>
      <c r="E300" s="26"/>
      <c r="F300" s="26"/>
      <c r="G300" s="26"/>
      <c r="H300" s="26"/>
      <c r="I300" s="26"/>
      <c r="J300" s="26"/>
      <c r="K300" s="26"/>
      <c r="L300" s="26"/>
      <c r="M300" s="27"/>
      <c r="N300" s="27"/>
      <c r="O300" s="27"/>
      <c r="P300" s="27"/>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28"/>
      <c r="CP300" s="28"/>
      <c r="CQ300" s="28"/>
      <c r="CR300" s="28"/>
      <c r="CS300" s="28"/>
      <c r="CT300" s="28"/>
      <c r="CU300" s="28"/>
      <c r="CV300" s="28"/>
      <c r="CW300" s="28"/>
      <c r="CX300" s="28"/>
      <c r="CY300" s="28"/>
      <c r="CZ300" s="28"/>
      <c r="DA300" s="28"/>
      <c r="DB300" s="28"/>
      <c r="DC300" s="28"/>
      <c r="DD300" s="28"/>
      <c r="DE300" s="28"/>
      <c r="DF300" s="28"/>
      <c r="DG300" s="28"/>
      <c r="DH300" s="28"/>
      <c r="DI300" s="28"/>
      <c r="DJ300" s="28"/>
      <c r="DK300" s="28"/>
      <c r="DL300" s="28"/>
      <c r="DM300" s="28"/>
      <c r="DN300" s="28"/>
      <c r="DO300" s="28"/>
      <c r="DP300" s="28"/>
      <c r="DQ300" s="28"/>
      <c r="DR300" s="28"/>
      <c r="DS300" s="28"/>
      <c r="DT300" s="28"/>
      <c r="DU300" s="28"/>
      <c r="DV300" s="28"/>
      <c r="DW300" s="28"/>
      <c r="DX300" s="28"/>
      <c r="DY300" s="28"/>
      <c r="DZ300" s="28"/>
    </row>
    <row r="301" spans="1:130" s="25" customFormat="1" x14ac:dyDescent="0.25">
      <c r="A301" s="130"/>
      <c r="B301" s="48">
        <v>43221</v>
      </c>
      <c r="C301" s="49" t="s">
        <v>133</v>
      </c>
      <c r="D301" s="49"/>
    </row>
    <row r="302" spans="1:130" s="25" customFormat="1" x14ac:dyDescent="0.25">
      <c r="A302" s="130"/>
      <c r="B302" s="48">
        <v>43191</v>
      </c>
      <c r="C302" s="49" t="s">
        <v>113</v>
      </c>
      <c r="D302" s="49"/>
    </row>
    <row r="303" spans="1:130" s="25" customFormat="1" x14ac:dyDescent="0.25">
      <c r="A303" s="130"/>
      <c r="B303" s="48">
        <v>43160</v>
      </c>
      <c r="C303" s="49" t="s">
        <v>121</v>
      </c>
      <c r="D303" s="49"/>
    </row>
    <row r="304" spans="1:130" s="25" customFormat="1" x14ac:dyDescent="0.25">
      <c r="A304" s="130"/>
      <c r="B304" s="48">
        <v>43132</v>
      </c>
      <c r="C304" s="49" t="s">
        <v>94</v>
      </c>
      <c r="D304" s="49"/>
    </row>
    <row r="305" spans="1:130" s="25" customFormat="1" x14ac:dyDescent="0.25">
      <c r="A305" s="130"/>
      <c r="B305" s="48">
        <v>43101</v>
      </c>
      <c r="C305" s="51"/>
      <c r="D305" s="51"/>
      <c r="E305" s="26"/>
      <c r="F305" s="26"/>
      <c r="G305" s="26"/>
      <c r="H305" s="26"/>
      <c r="I305" s="26"/>
      <c r="J305" s="26"/>
      <c r="K305" s="26"/>
      <c r="L305" s="26"/>
      <c r="M305" s="27"/>
      <c r="N305" s="27"/>
      <c r="O305" s="27"/>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28"/>
      <c r="CP305" s="28"/>
      <c r="CQ305" s="28"/>
      <c r="CR305" s="28"/>
      <c r="CS305" s="28"/>
      <c r="CT305" s="28"/>
      <c r="CU305" s="28"/>
      <c r="CV305" s="28"/>
      <c r="CW305" s="28"/>
      <c r="CX305" s="28"/>
      <c r="CY305" s="28"/>
      <c r="CZ305" s="28"/>
      <c r="DA305" s="28"/>
      <c r="DB305" s="28"/>
      <c r="DC305" s="28"/>
      <c r="DD305" s="28"/>
      <c r="DE305" s="28"/>
      <c r="DF305" s="28"/>
      <c r="DG305" s="28"/>
      <c r="DH305" s="28"/>
      <c r="DI305" s="28"/>
      <c r="DJ305" s="28"/>
      <c r="DK305" s="28"/>
      <c r="DL305" s="28"/>
      <c r="DM305" s="28"/>
      <c r="DN305" s="28"/>
      <c r="DO305" s="28"/>
      <c r="DP305" s="28"/>
      <c r="DQ305" s="28"/>
      <c r="DR305" s="28"/>
      <c r="DS305" s="28"/>
      <c r="DT305" s="28"/>
      <c r="DU305" s="28"/>
      <c r="DV305" s="28"/>
      <c r="DW305" s="28"/>
      <c r="DX305" s="28"/>
      <c r="DY305" s="28"/>
      <c r="DZ305" s="28"/>
    </row>
    <row r="306" spans="1:130" s="53" customFormat="1" x14ac:dyDescent="0.25">
      <c r="A306" s="130"/>
      <c r="B306" s="52">
        <v>43070</v>
      </c>
      <c r="C306" s="51"/>
      <c r="D306" s="51"/>
      <c r="E306" s="30"/>
      <c r="F306" s="30"/>
      <c r="G306" s="30"/>
      <c r="H306" s="30"/>
      <c r="I306" s="30"/>
      <c r="J306" s="30"/>
      <c r="K306" s="30"/>
      <c r="L306" s="30"/>
      <c r="M306" s="30"/>
      <c r="N306" s="30"/>
      <c r="O306" s="30"/>
    </row>
    <row r="307" spans="1:130" s="53" customFormat="1" x14ac:dyDescent="0.25">
      <c r="A307" s="130"/>
      <c r="B307" s="52">
        <v>43040</v>
      </c>
      <c r="C307" s="54"/>
      <c r="D307" s="54"/>
      <c r="E307" s="30"/>
      <c r="F307" s="30"/>
      <c r="G307" s="30"/>
      <c r="H307" s="30"/>
      <c r="I307" s="30"/>
      <c r="J307" s="30"/>
      <c r="K307" s="30"/>
      <c r="L307" s="30"/>
      <c r="M307" s="30"/>
      <c r="N307" s="30"/>
      <c r="O307" s="30"/>
    </row>
    <row r="308" spans="1:130" s="53" customFormat="1" x14ac:dyDescent="0.25">
      <c r="A308" s="130"/>
      <c r="B308" s="52">
        <v>43009</v>
      </c>
      <c r="C308" s="51"/>
      <c r="D308" s="51"/>
      <c r="E308" s="30"/>
      <c r="F308" s="30"/>
      <c r="G308" s="30"/>
      <c r="H308" s="30"/>
      <c r="I308" s="30"/>
      <c r="J308" s="30"/>
      <c r="K308" s="30"/>
      <c r="L308" s="30"/>
      <c r="M308" s="30"/>
      <c r="N308" s="30"/>
      <c r="O308" s="30"/>
    </row>
    <row r="309" spans="1:130" s="55" customFormat="1" x14ac:dyDescent="0.25">
      <c r="A309" s="130"/>
      <c r="B309" s="52">
        <v>42979</v>
      </c>
      <c r="C309" s="49"/>
      <c r="D309" s="49"/>
      <c r="E309" s="32"/>
      <c r="F309" s="32"/>
      <c r="G309" s="32"/>
      <c r="H309" s="32"/>
      <c r="I309" s="32"/>
      <c r="J309" s="32"/>
      <c r="K309" s="32"/>
      <c r="L309" s="32"/>
      <c r="M309" s="32"/>
      <c r="N309" s="32"/>
      <c r="O309" s="32"/>
    </row>
    <row r="310" spans="1:130" s="25" customFormat="1" ht="15.95" customHeight="1" x14ac:dyDescent="0.25">
      <c r="A310" s="131" t="s">
        <v>63</v>
      </c>
      <c r="B310" s="56">
        <v>43800</v>
      </c>
      <c r="C310" s="57"/>
      <c r="D310" s="57"/>
    </row>
    <row r="311" spans="1:130" s="25" customFormat="1" x14ac:dyDescent="0.25">
      <c r="A311" s="131"/>
      <c r="B311" s="56">
        <v>43770</v>
      </c>
      <c r="C311" s="57"/>
      <c r="D311" s="57"/>
      <c r="E311" s="26"/>
      <c r="F311" s="26"/>
      <c r="G311" s="26"/>
      <c r="H311" s="26"/>
      <c r="I311" s="26"/>
      <c r="J311" s="26"/>
      <c r="K311" s="26"/>
      <c r="L311" s="26"/>
      <c r="M311" s="27"/>
      <c r="N311" s="27"/>
      <c r="O311" s="27"/>
      <c r="P311" s="27"/>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8"/>
      <c r="CT311" s="28"/>
      <c r="CU311" s="28"/>
      <c r="CV311" s="28"/>
      <c r="CW311" s="28"/>
      <c r="CX311" s="28"/>
      <c r="CY311" s="28"/>
      <c r="CZ311" s="28"/>
      <c r="DA311" s="28"/>
      <c r="DB311" s="28"/>
      <c r="DC311" s="28"/>
      <c r="DD311" s="28"/>
      <c r="DE311" s="28"/>
      <c r="DF311" s="28"/>
      <c r="DG311" s="28"/>
      <c r="DH311" s="28"/>
      <c r="DI311" s="28"/>
      <c r="DJ311" s="28"/>
      <c r="DK311" s="28"/>
      <c r="DL311" s="28"/>
      <c r="DM311" s="28"/>
      <c r="DN311" s="28"/>
      <c r="DO311" s="28"/>
      <c r="DP311" s="28"/>
      <c r="DQ311" s="28"/>
      <c r="DR311" s="28"/>
      <c r="DS311" s="28"/>
      <c r="DT311" s="28"/>
      <c r="DU311" s="28"/>
      <c r="DV311" s="28"/>
      <c r="DW311" s="28"/>
      <c r="DX311" s="28"/>
      <c r="DY311" s="28"/>
      <c r="DZ311" s="28"/>
    </row>
    <row r="312" spans="1:130" s="25" customFormat="1" x14ac:dyDescent="0.25">
      <c r="A312" s="131"/>
      <c r="B312" s="56">
        <v>43739</v>
      </c>
      <c r="C312" s="57"/>
      <c r="D312" s="57"/>
    </row>
    <row r="313" spans="1:130" s="25" customFormat="1" x14ac:dyDescent="0.25">
      <c r="A313" s="131"/>
      <c r="B313" s="56">
        <v>43709</v>
      </c>
      <c r="C313" s="57"/>
      <c r="D313" s="57"/>
    </row>
    <row r="314" spans="1:130" s="25" customFormat="1" x14ac:dyDescent="0.25">
      <c r="A314" s="131"/>
      <c r="B314" s="56">
        <v>43678</v>
      </c>
      <c r="C314" s="57"/>
      <c r="D314" s="57"/>
    </row>
    <row r="315" spans="1:130" s="25" customFormat="1" x14ac:dyDescent="0.25">
      <c r="A315" s="131"/>
      <c r="B315" s="56">
        <v>43647</v>
      </c>
      <c r="C315" s="57"/>
      <c r="D315" s="57"/>
    </row>
    <row r="316" spans="1:130" s="25" customFormat="1" x14ac:dyDescent="0.25">
      <c r="A316" s="131"/>
      <c r="B316" s="56">
        <v>43617</v>
      </c>
      <c r="C316" s="57"/>
      <c r="D316" s="57"/>
      <c r="E316" s="26"/>
      <c r="F316" s="26"/>
      <c r="G316" s="26"/>
      <c r="H316" s="26"/>
      <c r="I316" s="26"/>
      <c r="J316" s="26"/>
      <c r="K316" s="26"/>
      <c r="L316" s="26"/>
      <c r="M316" s="27"/>
      <c r="N316" s="27"/>
      <c r="O316" s="27"/>
      <c r="P316" s="27"/>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8"/>
      <c r="CT316" s="28"/>
      <c r="CU316" s="28"/>
      <c r="CV316" s="28"/>
      <c r="CW316" s="28"/>
      <c r="CX316" s="28"/>
      <c r="CY316" s="28"/>
      <c r="CZ316" s="28"/>
      <c r="DA316" s="28"/>
      <c r="DB316" s="28"/>
      <c r="DC316" s="28"/>
      <c r="DD316" s="28"/>
      <c r="DE316" s="28"/>
      <c r="DF316" s="28"/>
      <c r="DG316" s="28"/>
      <c r="DH316" s="28"/>
      <c r="DI316" s="28"/>
      <c r="DJ316" s="28"/>
      <c r="DK316" s="28"/>
      <c r="DL316" s="28"/>
      <c r="DM316" s="28"/>
      <c r="DN316" s="28"/>
      <c r="DO316" s="28"/>
      <c r="DP316" s="28"/>
      <c r="DQ316" s="28"/>
      <c r="DR316" s="28"/>
      <c r="DS316" s="28"/>
      <c r="DT316" s="28"/>
      <c r="DU316" s="28"/>
      <c r="DV316" s="28"/>
      <c r="DW316" s="28"/>
      <c r="DX316" s="28"/>
      <c r="DY316" s="28"/>
      <c r="DZ316" s="28"/>
    </row>
    <row r="317" spans="1:130" s="25" customFormat="1" x14ac:dyDescent="0.25">
      <c r="A317" s="131"/>
      <c r="B317" s="56">
        <v>43586</v>
      </c>
      <c r="C317" s="57"/>
      <c r="D317" s="57"/>
    </row>
    <row r="318" spans="1:130" s="25" customFormat="1" x14ac:dyDescent="0.25">
      <c r="A318" s="131"/>
      <c r="B318" s="56">
        <v>43556</v>
      </c>
      <c r="C318" s="57" t="s">
        <v>239</v>
      </c>
      <c r="D318" s="57"/>
    </row>
    <row r="319" spans="1:130" s="25" customFormat="1" x14ac:dyDescent="0.25">
      <c r="A319" s="131"/>
      <c r="B319" s="56">
        <v>43525</v>
      </c>
      <c r="C319" s="57"/>
      <c r="D319" s="57"/>
    </row>
    <row r="320" spans="1:130" s="25" customFormat="1" x14ac:dyDescent="0.25">
      <c r="A320" s="131"/>
      <c r="B320" s="56">
        <v>43497</v>
      </c>
      <c r="C320" s="57" t="s">
        <v>217</v>
      </c>
      <c r="D320" s="57"/>
    </row>
    <row r="321" spans="1:130" s="25" customFormat="1" x14ac:dyDescent="0.25">
      <c r="A321" s="131"/>
      <c r="B321" s="56">
        <v>43466</v>
      </c>
      <c r="C321" s="57" t="s">
        <v>208</v>
      </c>
      <c r="D321" s="57"/>
      <c r="E321" s="26"/>
      <c r="F321" s="26"/>
      <c r="G321" s="26"/>
      <c r="H321" s="26"/>
      <c r="I321" s="26"/>
      <c r="J321" s="26"/>
      <c r="K321" s="26"/>
      <c r="L321" s="26"/>
      <c r="M321" s="27"/>
      <c r="N321" s="27"/>
      <c r="O321" s="27"/>
      <c r="P321" s="27"/>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8"/>
      <c r="CT321" s="28"/>
      <c r="CU321" s="28"/>
      <c r="CV321" s="28"/>
      <c r="CW321" s="28"/>
      <c r="CX321" s="28"/>
      <c r="CY321" s="28"/>
      <c r="CZ321" s="28"/>
      <c r="DA321" s="28"/>
      <c r="DB321" s="28"/>
      <c r="DC321" s="28"/>
      <c r="DD321" s="28"/>
      <c r="DE321" s="28"/>
      <c r="DF321" s="28"/>
      <c r="DG321" s="28"/>
      <c r="DH321" s="28"/>
      <c r="DI321" s="28"/>
      <c r="DJ321" s="28"/>
      <c r="DK321" s="28"/>
      <c r="DL321" s="28"/>
      <c r="DM321" s="28"/>
      <c r="DN321" s="28"/>
      <c r="DO321" s="28"/>
      <c r="DP321" s="28"/>
      <c r="DQ321" s="28"/>
      <c r="DR321" s="28"/>
      <c r="DS321" s="28"/>
      <c r="DT321" s="28"/>
      <c r="DU321" s="28"/>
      <c r="DV321" s="28"/>
      <c r="DW321" s="28"/>
      <c r="DX321" s="28"/>
      <c r="DY321" s="28"/>
      <c r="DZ321" s="28"/>
    </row>
    <row r="322" spans="1:130" s="25" customFormat="1" x14ac:dyDescent="0.25">
      <c r="A322" s="131"/>
      <c r="B322" s="56">
        <v>43435</v>
      </c>
      <c r="C322" s="57" t="s">
        <v>201</v>
      </c>
      <c r="D322" s="57"/>
    </row>
    <row r="323" spans="1:130" s="25" customFormat="1" x14ac:dyDescent="0.25">
      <c r="A323" s="131"/>
      <c r="B323" s="56">
        <v>43405</v>
      </c>
      <c r="C323" s="57" t="s">
        <v>191</v>
      </c>
      <c r="D323" s="57"/>
      <c r="E323" s="26"/>
      <c r="F323" s="26"/>
      <c r="G323" s="26"/>
      <c r="H323" s="26"/>
      <c r="I323" s="26"/>
      <c r="J323" s="26"/>
      <c r="K323" s="26"/>
      <c r="L323" s="26"/>
      <c r="M323" s="27"/>
      <c r="N323" s="27"/>
      <c r="O323" s="27"/>
      <c r="P323" s="27"/>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8"/>
      <c r="CT323" s="28"/>
      <c r="CU323" s="28"/>
      <c r="CV323" s="28"/>
      <c r="CW323" s="28"/>
      <c r="CX323" s="28"/>
      <c r="CY323" s="28"/>
      <c r="CZ323" s="28"/>
      <c r="DA323" s="28"/>
      <c r="DB323" s="28"/>
      <c r="DC323" s="28"/>
      <c r="DD323" s="28"/>
      <c r="DE323" s="28"/>
      <c r="DF323" s="28"/>
      <c r="DG323" s="28"/>
      <c r="DH323" s="28"/>
      <c r="DI323" s="28"/>
      <c r="DJ323" s="28"/>
      <c r="DK323" s="28"/>
      <c r="DL323" s="28"/>
      <c r="DM323" s="28"/>
      <c r="DN323" s="28"/>
      <c r="DO323" s="28"/>
      <c r="DP323" s="28"/>
      <c r="DQ323" s="28"/>
      <c r="DR323" s="28"/>
      <c r="DS323" s="28"/>
      <c r="DT323" s="28"/>
      <c r="DU323" s="28"/>
      <c r="DV323" s="28"/>
      <c r="DW323" s="28"/>
      <c r="DX323" s="28"/>
      <c r="DY323" s="28"/>
      <c r="DZ323" s="28"/>
    </row>
    <row r="324" spans="1:130" s="25" customFormat="1" x14ac:dyDescent="0.25">
      <c r="A324" s="131"/>
      <c r="B324" s="56">
        <v>43374</v>
      </c>
      <c r="C324" s="57" t="s">
        <v>182</v>
      </c>
      <c r="D324" s="57"/>
    </row>
    <row r="325" spans="1:130" s="25" customFormat="1" x14ac:dyDescent="0.25">
      <c r="A325" s="131"/>
      <c r="B325" s="56">
        <v>43344</v>
      </c>
      <c r="C325" s="57" t="s">
        <v>170</v>
      </c>
      <c r="D325" s="57"/>
    </row>
    <row r="326" spans="1:130" s="25" customFormat="1" ht="12.75" x14ac:dyDescent="0.2">
      <c r="A326" s="131"/>
      <c r="B326" s="56">
        <v>43313</v>
      </c>
      <c r="C326" s="36" t="s">
        <v>161</v>
      </c>
      <c r="D326" s="36"/>
    </row>
    <row r="327" spans="1:130" s="25" customFormat="1" x14ac:dyDescent="0.25">
      <c r="A327" s="131"/>
      <c r="B327" s="56">
        <v>43282</v>
      </c>
      <c r="C327" s="57" t="s">
        <v>150</v>
      </c>
      <c r="D327" s="57"/>
    </row>
    <row r="328" spans="1:130" s="25" customFormat="1" x14ac:dyDescent="0.25">
      <c r="A328" s="131"/>
      <c r="B328" s="56">
        <v>43252</v>
      </c>
      <c r="C328" s="57" t="s">
        <v>140</v>
      </c>
      <c r="D328" s="57"/>
      <c r="E328" s="26"/>
      <c r="F328" s="26"/>
      <c r="G328" s="26"/>
      <c r="H328" s="26"/>
      <c r="I328" s="26"/>
      <c r="J328" s="26"/>
      <c r="K328" s="26"/>
      <c r="L328" s="26"/>
      <c r="M328" s="27"/>
      <c r="N328" s="27"/>
      <c r="O328" s="27"/>
      <c r="P328" s="27"/>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8"/>
      <c r="CT328" s="28"/>
      <c r="CU328" s="28"/>
      <c r="CV328" s="28"/>
      <c r="CW328" s="28"/>
      <c r="CX328" s="28"/>
      <c r="CY328" s="28"/>
      <c r="CZ328" s="28"/>
      <c r="DA328" s="28"/>
      <c r="DB328" s="28"/>
      <c r="DC328" s="28"/>
      <c r="DD328" s="28"/>
      <c r="DE328" s="28"/>
      <c r="DF328" s="28"/>
      <c r="DG328" s="28"/>
      <c r="DH328" s="28"/>
      <c r="DI328" s="28"/>
      <c r="DJ328" s="28"/>
      <c r="DK328" s="28"/>
      <c r="DL328" s="28"/>
      <c r="DM328" s="28"/>
      <c r="DN328" s="28"/>
      <c r="DO328" s="28"/>
      <c r="DP328" s="28"/>
      <c r="DQ328" s="28"/>
      <c r="DR328" s="28"/>
      <c r="DS328" s="28"/>
      <c r="DT328" s="28"/>
      <c r="DU328" s="28"/>
      <c r="DV328" s="28"/>
      <c r="DW328" s="28"/>
      <c r="DX328" s="28"/>
      <c r="DY328" s="28"/>
      <c r="DZ328" s="28"/>
    </row>
    <row r="329" spans="1:130" s="25" customFormat="1" x14ac:dyDescent="0.25">
      <c r="A329" s="131"/>
      <c r="B329" s="56">
        <v>43221</v>
      </c>
      <c r="C329" s="57" t="s">
        <v>132</v>
      </c>
      <c r="D329" s="57"/>
    </row>
    <row r="330" spans="1:130" s="25" customFormat="1" x14ac:dyDescent="0.25">
      <c r="A330" s="131"/>
      <c r="B330" s="56">
        <v>43191</v>
      </c>
      <c r="C330" s="57" t="s">
        <v>111</v>
      </c>
      <c r="D330" s="57"/>
    </row>
    <row r="331" spans="1:130" s="25" customFormat="1" x14ac:dyDescent="0.25">
      <c r="A331" s="131"/>
      <c r="B331" s="56">
        <v>43160</v>
      </c>
      <c r="C331" s="57" t="s">
        <v>122</v>
      </c>
      <c r="D331" s="57"/>
    </row>
    <row r="332" spans="1:130" s="25" customFormat="1" x14ac:dyDescent="0.25">
      <c r="A332" s="131"/>
      <c r="B332" s="56">
        <v>43132</v>
      </c>
      <c r="C332" s="57" t="s">
        <v>93</v>
      </c>
      <c r="D332" s="57"/>
    </row>
    <row r="333" spans="1:130" s="25" customFormat="1" x14ac:dyDescent="0.25">
      <c r="A333" s="131"/>
      <c r="B333" s="56">
        <v>43101</v>
      </c>
      <c r="C333" s="58" t="s">
        <v>83</v>
      </c>
      <c r="D333" s="58"/>
      <c r="E333" s="40"/>
      <c r="F333" s="40"/>
      <c r="G333" s="40"/>
      <c r="H333" s="40"/>
      <c r="I333" s="40"/>
      <c r="J333" s="40"/>
      <c r="K333" s="40"/>
      <c r="L333" s="40"/>
      <c r="M333" s="41"/>
      <c r="N333" s="41"/>
      <c r="O333" s="41"/>
      <c r="P333" s="41"/>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8"/>
      <c r="CT333" s="28"/>
      <c r="CU333" s="28"/>
      <c r="CV333" s="28"/>
      <c r="CW333" s="28"/>
      <c r="CX333" s="28"/>
      <c r="CY333" s="28"/>
      <c r="CZ333" s="28"/>
      <c r="DA333" s="28"/>
      <c r="DB333" s="28"/>
      <c r="DC333" s="28"/>
      <c r="DD333" s="28"/>
      <c r="DE333" s="28"/>
      <c r="DF333" s="28"/>
      <c r="DG333" s="28"/>
      <c r="DH333" s="28"/>
      <c r="DI333" s="28"/>
      <c r="DJ333" s="28"/>
      <c r="DK333" s="28"/>
      <c r="DL333" s="28"/>
      <c r="DM333" s="28"/>
      <c r="DN333" s="28"/>
      <c r="DO333" s="28"/>
      <c r="DP333" s="28"/>
      <c r="DQ333" s="28"/>
      <c r="DR333" s="28"/>
      <c r="DS333" s="28"/>
      <c r="DT333" s="28"/>
      <c r="DU333" s="28"/>
      <c r="DV333" s="28"/>
      <c r="DW333" s="28"/>
      <c r="DX333" s="28"/>
      <c r="DY333" s="28"/>
      <c r="DZ333" s="28"/>
    </row>
    <row r="334" spans="1:130" s="44" customFormat="1" ht="12.75" customHeight="1" x14ac:dyDescent="0.25">
      <c r="A334" s="131"/>
      <c r="B334" s="60">
        <v>43070</v>
      </c>
      <c r="C334" s="58"/>
      <c r="D334" s="58"/>
    </row>
    <row r="335" spans="1:130" s="44" customFormat="1" x14ac:dyDescent="0.25">
      <c r="A335" s="131"/>
      <c r="B335" s="60">
        <v>43040</v>
      </c>
      <c r="C335" s="58"/>
      <c r="D335" s="58"/>
    </row>
    <row r="336" spans="1:130" s="44" customFormat="1" x14ac:dyDescent="0.25">
      <c r="A336" s="131"/>
      <c r="B336" s="60">
        <v>43009</v>
      </c>
      <c r="C336" s="58"/>
      <c r="D336" s="58"/>
    </row>
    <row r="337" spans="1:130" s="47" customFormat="1" x14ac:dyDescent="0.25">
      <c r="A337" s="131"/>
      <c r="B337" s="60">
        <v>42979</v>
      </c>
      <c r="C337" s="57"/>
      <c r="D337" s="57"/>
    </row>
    <row r="338" spans="1:130" s="25" customFormat="1" ht="15.95" customHeight="1" x14ac:dyDescent="0.25">
      <c r="A338" s="130" t="s">
        <v>64</v>
      </c>
      <c r="B338" s="48">
        <v>43800</v>
      </c>
      <c r="C338" s="49"/>
      <c r="D338" s="49"/>
    </row>
    <row r="339" spans="1:130" s="25" customFormat="1" x14ac:dyDescent="0.25">
      <c r="A339" s="130"/>
      <c r="B339" s="48">
        <v>43770</v>
      </c>
      <c r="C339" s="49"/>
      <c r="D339" s="49"/>
      <c r="E339" s="26"/>
      <c r="F339" s="26"/>
      <c r="G339" s="26"/>
      <c r="H339" s="26"/>
      <c r="I339" s="26"/>
      <c r="J339" s="26"/>
      <c r="K339" s="26"/>
      <c r="L339" s="26"/>
      <c r="M339" s="27"/>
      <c r="N339" s="27"/>
      <c r="O339" s="27"/>
      <c r="P339" s="27"/>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8"/>
      <c r="CT339" s="28"/>
      <c r="CU339" s="28"/>
      <c r="CV339" s="28"/>
      <c r="CW339" s="28"/>
      <c r="CX339" s="28"/>
      <c r="CY339" s="28"/>
      <c r="CZ339" s="28"/>
      <c r="DA339" s="28"/>
      <c r="DB339" s="28"/>
      <c r="DC339" s="28"/>
      <c r="DD339" s="28"/>
      <c r="DE339" s="28"/>
      <c r="DF339" s="28"/>
      <c r="DG339" s="28"/>
      <c r="DH339" s="28"/>
      <c r="DI339" s="28"/>
      <c r="DJ339" s="28"/>
      <c r="DK339" s="28"/>
      <c r="DL339" s="28"/>
      <c r="DM339" s="28"/>
      <c r="DN339" s="28"/>
      <c r="DO339" s="28"/>
      <c r="DP339" s="28"/>
      <c r="DQ339" s="28"/>
      <c r="DR339" s="28"/>
      <c r="DS339" s="28"/>
      <c r="DT339" s="28"/>
      <c r="DU339" s="28"/>
      <c r="DV339" s="28"/>
      <c r="DW339" s="28"/>
      <c r="DX339" s="28"/>
      <c r="DY339" s="28"/>
      <c r="DZ339" s="28"/>
    </row>
    <row r="340" spans="1:130" s="25" customFormat="1" x14ac:dyDescent="0.25">
      <c r="A340" s="130"/>
      <c r="B340" s="48">
        <v>43739</v>
      </c>
      <c r="C340" s="49"/>
      <c r="D340" s="49"/>
    </row>
    <row r="341" spans="1:130" s="25" customFormat="1" x14ac:dyDescent="0.25">
      <c r="A341" s="130"/>
      <c r="B341" s="48">
        <v>43709</v>
      </c>
      <c r="C341" s="49"/>
      <c r="D341" s="49"/>
    </row>
    <row r="342" spans="1:130" s="25" customFormat="1" x14ac:dyDescent="0.25">
      <c r="A342" s="130"/>
      <c r="B342" s="48">
        <v>43678</v>
      </c>
      <c r="C342" s="49"/>
      <c r="D342" s="49"/>
    </row>
    <row r="343" spans="1:130" s="25" customFormat="1" x14ac:dyDescent="0.25">
      <c r="A343" s="130"/>
      <c r="B343" s="48">
        <v>43647</v>
      </c>
      <c r="C343" s="49"/>
      <c r="D343" s="49"/>
    </row>
    <row r="344" spans="1:130" s="25" customFormat="1" x14ac:dyDescent="0.25">
      <c r="A344" s="130"/>
      <c r="B344" s="48">
        <v>43617</v>
      </c>
      <c r="C344" s="49"/>
      <c r="D344" s="49"/>
      <c r="E344" s="26"/>
      <c r="F344" s="26"/>
      <c r="G344" s="26"/>
      <c r="H344" s="26"/>
      <c r="I344" s="26"/>
      <c r="J344" s="26"/>
      <c r="K344" s="26"/>
      <c r="L344" s="26"/>
      <c r="M344" s="27"/>
      <c r="N344" s="27"/>
      <c r="O344" s="27"/>
      <c r="P344" s="27"/>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8"/>
      <c r="CT344" s="28"/>
      <c r="CU344" s="28"/>
      <c r="CV344" s="28"/>
      <c r="CW344" s="28"/>
      <c r="CX344" s="28"/>
      <c r="CY344" s="28"/>
      <c r="CZ344" s="28"/>
      <c r="DA344" s="28"/>
      <c r="DB344" s="28"/>
      <c r="DC344" s="28"/>
      <c r="DD344" s="28"/>
      <c r="DE344" s="28"/>
      <c r="DF344" s="28"/>
      <c r="DG344" s="28"/>
      <c r="DH344" s="28"/>
      <c r="DI344" s="28"/>
      <c r="DJ344" s="28"/>
      <c r="DK344" s="28"/>
      <c r="DL344" s="28"/>
      <c r="DM344" s="28"/>
      <c r="DN344" s="28"/>
      <c r="DO344" s="28"/>
      <c r="DP344" s="28"/>
      <c r="DQ344" s="28"/>
      <c r="DR344" s="28"/>
      <c r="DS344" s="28"/>
      <c r="DT344" s="28"/>
      <c r="DU344" s="28"/>
      <c r="DV344" s="28"/>
      <c r="DW344" s="28"/>
      <c r="DX344" s="28"/>
      <c r="DY344" s="28"/>
      <c r="DZ344" s="28"/>
    </row>
    <row r="345" spans="1:130" s="25" customFormat="1" x14ac:dyDescent="0.25">
      <c r="A345" s="130"/>
      <c r="B345" s="48">
        <v>43586</v>
      </c>
      <c r="C345" s="49"/>
      <c r="D345" s="49"/>
    </row>
    <row r="346" spans="1:130" s="25" customFormat="1" x14ac:dyDescent="0.25">
      <c r="A346" s="130"/>
      <c r="B346" s="48">
        <v>43556</v>
      </c>
      <c r="C346" s="49" t="s">
        <v>238</v>
      </c>
      <c r="D346" s="49"/>
    </row>
    <row r="347" spans="1:130" s="25" customFormat="1" x14ac:dyDescent="0.25">
      <c r="A347" s="130"/>
      <c r="B347" s="48">
        <v>43525</v>
      </c>
      <c r="C347" s="49"/>
      <c r="D347" s="49"/>
    </row>
    <row r="348" spans="1:130" s="25" customFormat="1" x14ac:dyDescent="0.25">
      <c r="A348" s="130"/>
      <c r="B348" s="48">
        <v>43497</v>
      </c>
      <c r="C348" s="49" t="s">
        <v>216</v>
      </c>
      <c r="D348" s="49"/>
    </row>
    <row r="349" spans="1:130" s="25" customFormat="1" x14ac:dyDescent="0.25">
      <c r="A349" s="130"/>
      <c r="B349" s="48">
        <v>43466</v>
      </c>
      <c r="C349" s="49" t="s">
        <v>207</v>
      </c>
      <c r="D349" s="49"/>
      <c r="E349" s="26"/>
      <c r="F349" s="26"/>
      <c r="G349" s="26"/>
      <c r="H349" s="26"/>
      <c r="I349" s="26"/>
      <c r="J349" s="26"/>
      <c r="K349" s="26"/>
      <c r="L349" s="26"/>
      <c r="M349" s="27"/>
      <c r="N349" s="27"/>
      <c r="O349" s="27"/>
      <c r="P349" s="27"/>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8"/>
      <c r="CT349" s="28"/>
      <c r="CU349" s="28"/>
      <c r="CV349" s="28"/>
      <c r="CW349" s="28"/>
      <c r="CX349" s="28"/>
      <c r="CY349" s="28"/>
      <c r="CZ349" s="28"/>
      <c r="DA349" s="28"/>
      <c r="DB349" s="28"/>
      <c r="DC349" s="28"/>
      <c r="DD349" s="28"/>
      <c r="DE349" s="28"/>
      <c r="DF349" s="28"/>
      <c r="DG349" s="28"/>
      <c r="DH349" s="28"/>
      <c r="DI349" s="28"/>
      <c r="DJ349" s="28"/>
      <c r="DK349" s="28"/>
      <c r="DL349" s="28"/>
      <c r="DM349" s="28"/>
      <c r="DN349" s="28"/>
      <c r="DO349" s="28"/>
      <c r="DP349" s="28"/>
      <c r="DQ349" s="28"/>
      <c r="DR349" s="28"/>
      <c r="DS349" s="28"/>
      <c r="DT349" s="28"/>
      <c r="DU349" s="28"/>
      <c r="DV349" s="28"/>
      <c r="DW349" s="28"/>
      <c r="DX349" s="28"/>
      <c r="DY349" s="28"/>
      <c r="DZ349" s="28"/>
    </row>
    <row r="350" spans="1:130" s="25" customFormat="1" x14ac:dyDescent="0.25">
      <c r="A350" s="130"/>
      <c r="B350" s="48">
        <v>43435</v>
      </c>
      <c r="C350" s="49"/>
      <c r="D350" s="49"/>
    </row>
    <row r="351" spans="1:130" s="25" customFormat="1" x14ac:dyDescent="0.25">
      <c r="A351" s="130"/>
      <c r="B351" s="48">
        <v>43405</v>
      </c>
      <c r="C351" s="49" t="s">
        <v>190</v>
      </c>
      <c r="D351" s="49"/>
      <c r="E351" s="26"/>
      <c r="F351" s="26"/>
      <c r="G351" s="26"/>
      <c r="H351" s="26"/>
      <c r="I351" s="26"/>
      <c r="J351" s="26"/>
      <c r="K351" s="26"/>
      <c r="L351" s="26"/>
      <c r="M351" s="27"/>
      <c r="N351" s="27"/>
      <c r="O351" s="27"/>
      <c r="P351" s="27"/>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c r="CH351" s="28"/>
      <c r="CI351" s="28"/>
      <c r="CJ351" s="28"/>
      <c r="CK351" s="28"/>
      <c r="CL351" s="28"/>
      <c r="CM351" s="28"/>
      <c r="CN351" s="28"/>
      <c r="CO351" s="28"/>
      <c r="CP351" s="28"/>
      <c r="CQ351" s="28"/>
      <c r="CR351" s="28"/>
      <c r="CS351" s="28"/>
      <c r="CT351" s="28"/>
      <c r="CU351" s="28"/>
      <c r="CV351" s="28"/>
      <c r="CW351" s="28"/>
      <c r="CX351" s="28"/>
      <c r="CY351" s="28"/>
      <c r="CZ351" s="28"/>
      <c r="DA351" s="28"/>
      <c r="DB351" s="28"/>
      <c r="DC351" s="28"/>
      <c r="DD351" s="28"/>
      <c r="DE351" s="28"/>
      <c r="DF351" s="28"/>
      <c r="DG351" s="28"/>
      <c r="DH351" s="28"/>
      <c r="DI351" s="28"/>
      <c r="DJ351" s="28"/>
      <c r="DK351" s="28"/>
      <c r="DL351" s="28"/>
      <c r="DM351" s="28"/>
      <c r="DN351" s="28"/>
      <c r="DO351" s="28"/>
      <c r="DP351" s="28"/>
      <c r="DQ351" s="28"/>
      <c r="DR351" s="28"/>
      <c r="DS351" s="28"/>
      <c r="DT351" s="28"/>
      <c r="DU351" s="28"/>
      <c r="DV351" s="28"/>
      <c r="DW351" s="28"/>
      <c r="DX351" s="28"/>
      <c r="DY351" s="28"/>
      <c r="DZ351" s="28"/>
    </row>
    <row r="352" spans="1:130" s="25" customFormat="1" x14ac:dyDescent="0.25">
      <c r="A352" s="130"/>
      <c r="B352" s="48">
        <v>43374</v>
      </c>
      <c r="C352" s="49" t="s">
        <v>181</v>
      </c>
      <c r="D352" s="49"/>
    </row>
    <row r="353" spans="1:130" s="25" customFormat="1" x14ac:dyDescent="0.25">
      <c r="A353" s="130"/>
      <c r="B353" s="48">
        <v>43344</v>
      </c>
      <c r="C353" s="49" t="s">
        <v>169</v>
      </c>
      <c r="D353" s="49"/>
    </row>
    <row r="354" spans="1:130" s="25" customFormat="1" ht="12.75" x14ac:dyDescent="0.2">
      <c r="A354" s="130"/>
      <c r="B354" s="48">
        <v>43313</v>
      </c>
      <c r="C354" s="50" t="s">
        <v>160</v>
      </c>
      <c r="D354" s="50"/>
    </row>
    <row r="355" spans="1:130" s="25" customFormat="1" x14ac:dyDescent="0.25">
      <c r="A355" s="130"/>
      <c r="B355" s="48">
        <v>43282</v>
      </c>
      <c r="C355" s="49" t="s">
        <v>149</v>
      </c>
      <c r="D355" s="49"/>
    </row>
    <row r="356" spans="1:130" s="25" customFormat="1" x14ac:dyDescent="0.25">
      <c r="A356" s="130"/>
      <c r="B356" s="48">
        <v>43252</v>
      </c>
      <c r="C356" s="49" t="s">
        <v>139</v>
      </c>
      <c r="D356" s="49"/>
      <c r="E356" s="26"/>
      <c r="F356" s="26"/>
      <c r="G356" s="26"/>
      <c r="H356" s="26"/>
      <c r="I356" s="26"/>
      <c r="J356" s="26"/>
      <c r="K356" s="26"/>
      <c r="L356" s="26"/>
      <c r="M356" s="27"/>
      <c r="N356" s="27"/>
      <c r="O356" s="27"/>
      <c r="P356" s="27"/>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8"/>
      <c r="CT356" s="28"/>
      <c r="CU356" s="28"/>
      <c r="CV356" s="28"/>
      <c r="CW356" s="28"/>
      <c r="CX356" s="28"/>
      <c r="CY356" s="28"/>
      <c r="CZ356" s="28"/>
      <c r="DA356" s="28"/>
      <c r="DB356" s="28"/>
      <c r="DC356" s="28"/>
      <c r="DD356" s="28"/>
      <c r="DE356" s="28"/>
      <c r="DF356" s="28"/>
      <c r="DG356" s="28"/>
      <c r="DH356" s="28"/>
      <c r="DI356" s="28"/>
      <c r="DJ356" s="28"/>
      <c r="DK356" s="28"/>
      <c r="DL356" s="28"/>
      <c r="DM356" s="28"/>
      <c r="DN356" s="28"/>
      <c r="DO356" s="28"/>
      <c r="DP356" s="28"/>
      <c r="DQ356" s="28"/>
      <c r="DR356" s="28"/>
      <c r="DS356" s="28"/>
      <c r="DT356" s="28"/>
      <c r="DU356" s="28"/>
      <c r="DV356" s="28"/>
      <c r="DW356" s="28"/>
      <c r="DX356" s="28"/>
      <c r="DY356" s="28"/>
      <c r="DZ356" s="28"/>
    </row>
    <row r="357" spans="1:130" s="25" customFormat="1" x14ac:dyDescent="0.25">
      <c r="A357" s="130"/>
      <c r="B357" s="48">
        <v>43221</v>
      </c>
      <c r="C357" s="49" t="s">
        <v>131</v>
      </c>
      <c r="D357" s="49"/>
    </row>
    <row r="358" spans="1:130" s="25" customFormat="1" x14ac:dyDescent="0.25">
      <c r="A358" s="130"/>
      <c r="B358" s="48">
        <v>43191</v>
      </c>
      <c r="C358" s="49" t="s">
        <v>110</v>
      </c>
      <c r="D358" s="49"/>
    </row>
    <row r="359" spans="1:130" s="25" customFormat="1" x14ac:dyDescent="0.25">
      <c r="A359" s="130"/>
      <c r="B359" s="48">
        <v>43160</v>
      </c>
      <c r="C359" s="49" t="s">
        <v>119</v>
      </c>
      <c r="D359" s="49"/>
    </row>
    <row r="360" spans="1:130" s="25" customFormat="1" x14ac:dyDescent="0.25">
      <c r="A360" s="130"/>
      <c r="B360" s="48">
        <v>43132</v>
      </c>
      <c r="C360" s="64" t="s">
        <v>92</v>
      </c>
      <c r="D360" s="64"/>
    </row>
    <row r="361" spans="1:130" s="25" customFormat="1" x14ac:dyDescent="0.25">
      <c r="A361" s="130"/>
      <c r="B361" s="48">
        <v>43101</v>
      </c>
      <c r="C361" s="51" t="s">
        <v>78</v>
      </c>
      <c r="D361" s="51"/>
      <c r="E361" s="26"/>
      <c r="F361" s="26"/>
      <c r="G361" s="26"/>
      <c r="H361" s="26"/>
      <c r="I361" s="26"/>
      <c r="J361" s="26"/>
      <c r="K361" s="26"/>
      <c r="L361" s="26"/>
      <c r="M361" s="27"/>
      <c r="N361" s="27"/>
      <c r="O361" s="27"/>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c r="CH361" s="28"/>
      <c r="CI361" s="28"/>
      <c r="CJ361" s="28"/>
      <c r="CK361" s="28"/>
      <c r="CL361" s="28"/>
      <c r="CM361" s="28"/>
      <c r="CN361" s="28"/>
      <c r="CO361" s="28"/>
      <c r="CP361" s="28"/>
      <c r="CQ361" s="28"/>
      <c r="CR361" s="28"/>
      <c r="CS361" s="28"/>
      <c r="CT361" s="28"/>
      <c r="CU361" s="28"/>
      <c r="CV361" s="28"/>
      <c r="CW361" s="28"/>
      <c r="CX361" s="28"/>
      <c r="CY361" s="28"/>
      <c r="CZ361" s="28"/>
      <c r="DA361" s="28"/>
      <c r="DB361" s="28"/>
      <c r="DC361" s="28"/>
      <c r="DD361" s="28"/>
      <c r="DE361" s="28"/>
      <c r="DF361" s="28"/>
      <c r="DG361" s="28"/>
      <c r="DH361" s="28"/>
      <c r="DI361" s="28"/>
      <c r="DJ361" s="28"/>
      <c r="DK361" s="28"/>
      <c r="DL361" s="28"/>
      <c r="DM361" s="28"/>
      <c r="DN361" s="28"/>
      <c r="DO361" s="28"/>
      <c r="DP361" s="28"/>
      <c r="DQ361" s="28"/>
      <c r="DR361" s="28"/>
      <c r="DS361" s="28"/>
      <c r="DT361" s="28"/>
      <c r="DU361" s="28"/>
      <c r="DV361" s="28"/>
      <c r="DW361" s="28"/>
      <c r="DX361" s="28"/>
      <c r="DY361" s="28"/>
      <c r="DZ361" s="28"/>
    </row>
    <row r="362" spans="1:130" s="53" customFormat="1" ht="12.75" customHeight="1" x14ac:dyDescent="0.25">
      <c r="A362" s="130"/>
      <c r="B362" s="52">
        <v>43070</v>
      </c>
      <c r="C362" s="51"/>
      <c r="D362" s="51"/>
      <c r="E362" s="30"/>
      <c r="F362" s="30"/>
      <c r="G362" s="30"/>
      <c r="H362" s="30"/>
      <c r="I362" s="30"/>
      <c r="J362" s="30"/>
      <c r="K362" s="30"/>
      <c r="L362" s="30"/>
      <c r="M362" s="30"/>
      <c r="N362" s="30"/>
      <c r="O362" s="30"/>
    </row>
    <row r="363" spans="1:130" s="53" customFormat="1" x14ac:dyDescent="0.25">
      <c r="A363" s="130"/>
      <c r="B363" s="52">
        <v>43040</v>
      </c>
      <c r="C363" s="51"/>
      <c r="D363" s="51"/>
      <c r="E363" s="30"/>
      <c r="F363" s="30"/>
      <c r="G363" s="30"/>
      <c r="H363" s="30"/>
      <c r="I363" s="30"/>
      <c r="J363" s="30"/>
      <c r="K363" s="30"/>
      <c r="L363" s="30"/>
      <c r="M363" s="30"/>
      <c r="N363" s="30"/>
      <c r="O363" s="30"/>
    </row>
    <row r="364" spans="1:130" s="53" customFormat="1" x14ac:dyDescent="0.25">
      <c r="A364" s="130"/>
      <c r="B364" s="52">
        <v>43009</v>
      </c>
      <c r="C364" s="51"/>
      <c r="D364" s="51"/>
      <c r="E364" s="30"/>
      <c r="F364" s="30"/>
      <c r="G364" s="30"/>
      <c r="H364" s="30"/>
      <c r="I364" s="30"/>
      <c r="J364" s="30"/>
      <c r="K364" s="30"/>
      <c r="L364" s="30"/>
      <c r="M364" s="30"/>
      <c r="N364" s="30"/>
      <c r="O364" s="30"/>
    </row>
    <row r="365" spans="1:130" s="55" customFormat="1" x14ac:dyDescent="0.25">
      <c r="A365" s="130"/>
      <c r="B365" s="52">
        <v>42979</v>
      </c>
      <c r="C365" s="49"/>
      <c r="D365" s="49"/>
      <c r="E365" s="32"/>
      <c r="F365" s="32"/>
      <c r="G365" s="32"/>
      <c r="H365" s="32"/>
      <c r="I365" s="32"/>
      <c r="J365" s="32"/>
      <c r="K365" s="32"/>
      <c r="L365" s="32"/>
      <c r="M365" s="32"/>
      <c r="N365" s="32"/>
      <c r="O365" s="32"/>
    </row>
    <row r="366" spans="1:130" s="25" customFormat="1" ht="15.95" customHeight="1" x14ac:dyDescent="0.25">
      <c r="A366" s="131" t="s">
        <v>72</v>
      </c>
      <c r="B366" s="56">
        <v>43800</v>
      </c>
      <c r="C366" s="57"/>
      <c r="D366" s="57"/>
    </row>
    <row r="367" spans="1:130" s="25" customFormat="1" x14ac:dyDescent="0.25">
      <c r="A367" s="131"/>
      <c r="B367" s="56">
        <v>43770</v>
      </c>
      <c r="C367" s="57"/>
      <c r="D367" s="57"/>
      <c r="E367" s="26"/>
      <c r="F367" s="26"/>
      <c r="G367" s="26"/>
      <c r="H367" s="26"/>
      <c r="I367" s="26"/>
      <c r="J367" s="26"/>
      <c r="K367" s="26"/>
      <c r="L367" s="26"/>
      <c r="M367" s="27"/>
      <c r="N367" s="27"/>
      <c r="O367" s="27"/>
      <c r="P367" s="27"/>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c r="CH367" s="28"/>
      <c r="CI367" s="28"/>
      <c r="CJ367" s="28"/>
      <c r="CK367" s="28"/>
      <c r="CL367" s="28"/>
      <c r="CM367" s="28"/>
      <c r="CN367" s="28"/>
      <c r="CO367" s="28"/>
      <c r="CP367" s="28"/>
      <c r="CQ367" s="28"/>
      <c r="CR367" s="28"/>
      <c r="CS367" s="28"/>
      <c r="CT367" s="28"/>
      <c r="CU367" s="28"/>
      <c r="CV367" s="28"/>
      <c r="CW367" s="28"/>
      <c r="CX367" s="28"/>
      <c r="CY367" s="28"/>
      <c r="CZ367" s="28"/>
      <c r="DA367" s="28"/>
      <c r="DB367" s="28"/>
      <c r="DC367" s="28"/>
      <c r="DD367" s="28"/>
      <c r="DE367" s="28"/>
      <c r="DF367" s="28"/>
      <c r="DG367" s="28"/>
      <c r="DH367" s="28"/>
      <c r="DI367" s="28"/>
      <c r="DJ367" s="28"/>
      <c r="DK367" s="28"/>
      <c r="DL367" s="28"/>
      <c r="DM367" s="28"/>
      <c r="DN367" s="28"/>
      <c r="DO367" s="28"/>
      <c r="DP367" s="28"/>
      <c r="DQ367" s="28"/>
      <c r="DR367" s="28"/>
      <c r="DS367" s="28"/>
      <c r="DT367" s="28"/>
      <c r="DU367" s="28"/>
      <c r="DV367" s="28"/>
      <c r="DW367" s="28"/>
      <c r="DX367" s="28"/>
      <c r="DY367" s="28"/>
      <c r="DZ367" s="28"/>
    </row>
    <row r="368" spans="1:130" s="25" customFormat="1" x14ac:dyDescent="0.25">
      <c r="A368" s="131"/>
      <c r="B368" s="56">
        <v>43739</v>
      </c>
      <c r="C368" s="57"/>
      <c r="D368" s="57"/>
    </row>
    <row r="369" spans="1:130" s="25" customFormat="1" x14ac:dyDescent="0.25">
      <c r="A369" s="131"/>
      <c r="B369" s="56">
        <v>43709</v>
      </c>
      <c r="C369" s="57"/>
      <c r="D369" s="57"/>
    </row>
    <row r="370" spans="1:130" s="25" customFormat="1" x14ac:dyDescent="0.25">
      <c r="A370" s="131"/>
      <c r="B370" s="56">
        <v>43678</v>
      </c>
      <c r="C370" s="57"/>
      <c r="D370" s="57"/>
    </row>
    <row r="371" spans="1:130" s="25" customFormat="1" x14ac:dyDescent="0.25">
      <c r="A371" s="131"/>
      <c r="B371" s="56">
        <v>43647</v>
      </c>
      <c r="C371" s="57"/>
      <c r="D371" s="57"/>
    </row>
    <row r="372" spans="1:130" s="25" customFormat="1" x14ac:dyDescent="0.25">
      <c r="A372" s="131"/>
      <c r="B372" s="56">
        <v>43617</v>
      </c>
      <c r="C372" s="57"/>
      <c r="D372" s="57"/>
      <c r="E372" s="26"/>
      <c r="F372" s="26"/>
      <c r="G372" s="26"/>
      <c r="H372" s="26"/>
      <c r="I372" s="26"/>
      <c r="J372" s="26"/>
      <c r="K372" s="26"/>
      <c r="L372" s="26"/>
      <c r="M372" s="27"/>
      <c r="N372" s="27"/>
      <c r="O372" s="27"/>
      <c r="P372" s="27"/>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c r="CH372" s="28"/>
      <c r="CI372" s="28"/>
      <c r="CJ372" s="28"/>
      <c r="CK372" s="28"/>
      <c r="CL372" s="28"/>
      <c r="CM372" s="28"/>
      <c r="CN372" s="28"/>
      <c r="CO372" s="28"/>
      <c r="CP372" s="28"/>
      <c r="CQ372" s="28"/>
      <c r="CR372" s="28"/>
      <c r="CS372" s="28"/>
      <c r="CT372" s="28"/>
      <c r="CU372" s="28"/>
      <c r="CV372" s="28"/>
      <c r="CW372" s="28"/>
      <c r="CX372" s="28"/>
      <c r="CY372" s="28"/>
      <c r="CZ372" s="28"/>
      <c r="DA372" s="28"/>
      <c r="DB372" s="28"/>
      <c r="DC372" s="28"/>
      <c r="DD372" s="28"/>
      <c r="DE372" s="28"/>
      <c r="DF372" s="28"/>
      <c r="DG372" s="28"/>
      <c r="DH372" s="28"/>
      <c r="DI372" s="28"/>
      <c r="DJ372" s="28"/>
      <c r="DK372" s="28"/>
      <c r="DL372" s="28"/>
      <c r="DM372" s="28"/>
      <c r="DN372" s="28"/>
      <c r="DO372" s="28"/>
      <c r="DP372" s="28"/>
      <c r="DQ372" s="28"/>
      <c r="DR372" s="28"/>
      <c r="DS372" s="28"/>
      <c r="DT372" s="28"/>
      <c r="DU372" s="28"/>
      <c r="DV372" s="28"/>
      <c r="DW372" s="28"/>
      <c r="DX372" s="28"/>
      <c r="DY372" s="28"/>
      <c r="DZ372" s="28"/>
    </row>
    <row r="373" spans="1:130" s="25" customFormat="1" x14ac:dyDescent="0.25">
      <c r="A373" s="131"/>
      <c r="B373" s="56">
        <v>43586</v>
      </c>
      <c r="C373" s="57"/>
      <c r="D373" s="57"/>
    </row>
    <row r="374" spans="1:130" s="25" customFormat="1" x14ac:dyDescent="0.25">
      <c r="A374" s="131"/>
      <c r="B374" s="56">
        <v>43556</v>
      </c>
      <c r="C374" s="57"/>
      <c r="D374" s="57"/>
    </row>
    <row r="375" spans="1:130" s="25" customFormat="1" x14ac:dyDescent="0.25">
      <c r="A375" s="131"/>
      <c r="B375" s="56">
        <v>43525</v>
      </c>
      <c r="C375" s="57"/>
      <c r="D375" s="57"/>
    </row>
    <row r="376" spans="1:130" s="25" customFormat="1" x14ac:dyDescent="0.25">
      <c r="A376" s="131"/>
      <c r="B376" s="56">
        <v>43497</v>
      </c>
      <c r="C376" s="57"/>
      <c r="D376" s="57"/>
    </row>
    <row r="377" spans="1:130" s="25" customFormat="1" x14ac:dyDescent="0.25">
      <c r="A377" s="131"/>
      <c r="B377" s="56">
        <v>43466</v>
      </c>
      <c r="C377" s="57"/>
      <c r="D377" s="57"/>
      <c r="E377" s="26"/>
      <c r="F377" s="26"/>
      <c r="G377" s="26"/>
      <c r="H377" s="26"/>
      <c r="I377" s="26"/>
      <c r="J377" s="26"/>
      <c r="K377" s="26"/>
      <c r="L377" s="26"/>
      <c r="M377" s="27"/>
      <c r="N377" s="27"/>
      <c r="O377" s="27"/>
      <c r="P377" s="27"/>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c r="CH377" s="28"/>
      <c r="CI377" s="28"/>
      <c r="CJ377" s="28"/>
      <c r="CK377" s="28"/>
      <c r="CL377" s="28"/>
      <c r="CM377" s="28"/>
      <c r="CN377" s="28"/>
      <c r="CO377" s="28"/>
      <c r="CP377" s="28"/>
      <c r="CQ377" s="28"/>
      <c r="CR377" s="28"/>
      <c r="CS377" s="28"/>
      <c r="CT377" s="28"/>
      <c r="CU377" s="28"/>
      <c r="CV377" s="28"/>
      <c r="CW377" s="28"/>
      <c r="CX377" s="28"/>
      <c r="CY377" s="28"/>
      <c r="CZ377" s="28"/>
      <c r="DA377" s="28"/>
      <c r="DB377" s="28"/>
      <c r="DC377" s="28"/>
      <c r="DD377" s="28"/>
      <c r="DE377" s="28"/>
      <c r="DF377" s="28"/>
      <c r="DG377" s="28"/>
      <c r="DH377" s="28"/>
      <c r="DI377" s="28"/>
      <c r="DJ377" s="28"/>
      <c r="DK377" s="28"/>
      <c r="DL377" s="28"/>
      <c r="DM377" s="28"/>
      <c r="DN377" s="28"/>
      <c r="DO377" s="28"/>
      <c r="DP377" s="28"/>
      <c r="DQ377" s="28"/>
      <c r="DR377" s="28"/>
      <c r="DS377" s="28"/>
      <c r="DT377" s="28"/>
      <c r="DU377" s="28"/>
      <c r="DV377" s="28"/>
      <c r="DW377" s="28"/>
      <c r="DX377" s="28"/>
      <c r="DY377" s="28"/>
      <c r="DZ377" s="28"/>
    </row>
    <row r="378" spans="1:130" s="25" customFormat="1" x14ac:dyDescent="0.25">
      <c r="A378" s="131"/>
      <c r="B378" s="56">
        <v>43435</v>
      </c>
      <c r="C378" s="57" t="s">
        <v>198</v>
      </c>
      <c r="D378" s="57"/>
    </row>
    <row r="379" spans="1:130" s="25" customFormat="1" x14ac:dyDescent="0.25">
      <c r="A379" s="131"/>
      <c r="B379" s="56">
        <v>43405</v>
      </c>
      <c r="C379" s="57"/>
      <c r="D379" s="57"/>
      <c r="E379" s="26"/>
      <c r="F379" s="26"/>
      <c r="G379" s="26"/>
      <c r="H379" s="26"/>
      <c r="I379" s="26"/>
      <c r="J379" s="26"/>
      <c r="K379" s="26"/>
      <c r="L379" s="26"/>
      <c r="M379" s="27"/>
      <c r="N379" s="27"/>
      <c r="O379" s="27"/>
      <c r="P379" s="27"/>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c r="CH379" s="28"/>
      <c r="CI379" s="28"/>
      <c r="CJ379" s="28"/>
      <c r="CK379" s="28"/>
      <c r="CL379" s="28"/>
      <c r="CM379" s="28"/>
      <c r="CN379" s="28"/>
      <c r="CO379" s="28"/>
      <c r="CP379" s="28"/>
      <c r="CQ379" s="28"/>
      <c r="CR379" s="28"/>
      <c r="CS379" s="28"/>
      <c r="CT379" s="28"/>
      <c r="CU379" s="28"/>
      <c r="CV379" s="28"/>
      <c r="CW379" s="28"/>
      <c r="CX379" s="28"/>
      <c r="CY379" s="28"/>
      <c r="CZ379" s="28"/>
      <c r="DA379" s="28"/>
      <c r="DB379" s="28"/>
      <c r="DC379" s="28"/>
      <c r="DD379" s="28"/>
      <c r="DE379" s="28"/>
      <c r="DF379" s="28"/>
      <c r="DG379" s="28"/>
      <c r="DH379" s="28"/>
      <c r="DI379" s="28"/>
      <c r="DJ379" s="28"/>
      <c r="DK379" s="28"/>
      <c r="DL379" s="28"/>
      <c r="DM379" s="28"/>
      <c r="DN379" s="28"/>
      <c r="DO379" s="28"/>
      <c r="DP379" s="28"/>
      <c r="DQ379" s="28"/>
      <c r="DR379" s="28"/>
      <c r="DS379" s="28"/>
      <c r="DT379" s="28"/>
      <c r="DU379" s="28"/>
      <c r="DV379" s="28"/>
      <c r="DW379" s="28"/>
      <c r="DX379" s="28"/>
      <c r="DY379" s="28"/>
      <c r="DZ379" s="28"/>
    </row>
    <row r="380" spans="1:130" s="25" customFormat="1" x14ac:dyDescent="0.25">
      <c r="A380" s="131"/>
      <c r="B380" s="56">
        <v>43374</v>
      </c>
      <c r="C380" s="57" t="s">
        <v>178</v>
      </c>
      <c r="D380" s="57"/>
    </row>
    <row r="381" spans="1:130" s="25" customFormat="1" x14ac:dyDescent="0.25">
      <c r="A381" s="131"/>
      <c r="B381" s="56">
        <v>43344</v>
      </c>
      <c r="C381" s="57" t="s">
        <v>166</v>
      </c>
      <c r="D381" s="57"/>
    </row>
    <row r="382" spans="1:130" s="25" customFormat="1" x14ac:dyDescent="0.25">
      <c r="A382" s="131"/>
      <c r="B382" s="56">
        <v>43313</v>
      </c>
      <c r="C382" s="57"/>
      <c r="D382" s="57"/>
    </row>
    <row r="383" spans="1:130" s="25" customFormat="1" x14ac:dyDescent="0.25">
      <c r="A383" s="131"/>
      <c r="B383" s="56">
        <v>43282</v>
      </c>
      <c r="C383" s="57" t="s">
        <v>146</v>
      </c>
      <c r="D383" s="57"/>
    </row>
    <row r="384" spans="1:130" s="25" customFormat="1" x14ac:dyDescent="0.25">
      <c r="A384" s="131"/>
      <c r="B384" s="56">
        <v>43252</v>
      </c>
      <c r="C384" s="57"/>
      <c r="D384" s="57"/>
      <c r="E384" s="26"/>
      <c r="F384" s="26"/>
      <c r="G384" s="26"/>
      <c r="H384" s="26"/>
      <c r="I384" s="26"/>
      <c r="J384" s="26"/>
      <c r="K384" s="26"/>
      <c r="L384" s="26"/>
      <c r="M384" s="27"/>
      <c r="N384" s="27"/>
      <c r="O384" s="27"/>
      <c r="P384" s="27"/>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c r="CH384" s="28"/>
      <c r="CI384" s="28"/>
      <c r="CJ384" s="28"/>
      <c r="CK384" s="28"/>
      <c r="CL384" s="28"/>
      <c r="CM384" s="28"/>
      <c r="CN384" s="28"/>
      <c r="CO384" s="28"/>
      <c r="CP384" s="28"/>
      <c r="CQ384" s="28"/>
      <c r="CR384" s="28"/>
      <c r="CS384" s="28"/>
      <c r="CT384" s="28"/>
      <c r="CU384" s="28"/>
      <c r="CV384" s="28"/>
      <c r="CW384" s="28"/>
      <c r="CX384" s="28"/>
      <c r="CY384" s="28"/>
      <c r="CZ384" s="28"/>
      <c r="DA384" s="28"/>
      <c r="DB384" s="28"/>
      <c r="DC384" s="28"/>
      <c r="DD384" s="28"/>
      <c r="DE384" s="28"/>
      <c r="DF384" s="28"/>
      <c r="DG384" s="28"/>
      <c r="DH384" s="28"/>
      <c r="DI384" s="28"/>
      <c r="DJ384" s="28"/>
      <c r="DK384" s="28"/>
      <c r="DL384" s="28"/>
      <c r="DM384" s="28"/>
      <c r="DN384" s="28"/>
      <c r="DO384" s="28"/>
      <c r="DP384" s="28"/>
      <c r="DQ384" s="28"/>
      <c r="DR384" s="28"/>
      <c r="DS384" s="28"/>
      <c r="DT384" s="28"/>
      <c r="DU384" s="28"/>
      <c r="DV384" s="28"/>
      <c r="DW384" s="28"/>
      <c r="DX384" s="28"/>
      <c r="DY384" s="28"/>
      <c r="DZ384" s="28"/>
    </row>
    <row r="385" spans="1:130" s="25" customFormat="1" x14ac:dyDescent="0.25">
      <c r="A385" s="131"/>
      <c r="B385" s="56">
        <v>43221</v>
      </c>
      <c r="C385" s="57"/>
      <c r="D385" s="57"/>
    </row>
    <row r="386" spans="1:130" s="25" customFormat="1" x14ac:dyDescent="0.25">
      <c r="A386" s="131"/>
      <c r="B386" s="56">
        <v>43191</v>
      </c>
      <c r="C386" s="57"/>
      <c r="D386" s="57"/>
    </row>
    <row r="387" spans="1:130" s="25" customFormat="1" x14ac:dyDescent="0.25">
      <c r="A387" s="131"/>
      <c r="B387" s="56">
        <v>43160</v>
      </c>
      <c r="C387" s="57"/>
      <c r="D387" s="57"/>
    </row>
    <row r="388" spans="1:130" s="25" customFormat="1" x14ac:dyDescent="0.25">
      <c r="A388" s="131"/>
      <c r="B388" s="56">
        <v>43132</v>
      </c>
      <c r="C388" s="57" t="s">
        <v>87</v>
      </c>
      <c r="D388" s="57"/>
    </row>
    <row r="389" spans="1:130" s="25" customFormat="1" x14ac:dyDescent="0.25">
      <c r="A389" s="131"/>
      <c r="B389" s="56">
        <v>43101</v>
      </c>
      <c r="C389" s="58"/>
      <c r="D389" s="58"/>
      <c r="E389" s="40"/>
      <c r="F389" s="40"/>
      <c r="G389" s="40"/>
      <c r="H389" s="40"/>
      <c r="I389" s="40"/>
      <c r="J389" s="40"/>
      <c r="K389" s="40"/>
      <c r="L389" s="40"/>
      <c r="M389" s="41"/>
      <c r="N389" s="41"/>
      <c r="O389" s="41"/>
      <c r="P389" s="41"/>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c r="CH389" s="28"/>
      <c r="CI389" s="28"/>
      <c r="CJ389" s="28"/>
      <c r="CK389" s="28"/>
      <c r="CL389" s="28"/>
      <c r="CM389" s="28"/>
      <c r="CN389" s="28"/>
      <c r="CO389" s="28"/>
      <c r="CP389" s="28"/>
      <c r="CQ389" s="28"/>
      <c r="CR389" s="28"/>
      <c r="CS389" s="28"/>
      <c r="CT389" s="28"/>
      <c r="CU389" s="28"/>
      <c r="CV389" s="28"/>
      <c r="CW389" s="28"/>
      <c r="CX389" s="28"/>
      <c r="CY389" s="28"/>
      <c r="CZ389" s="28"/>
      <c r="DA389" s="28"/>
      <c r="DB389" s="28"/>
      <c r="DC389" s="28"/>
      <c r="DD389" s="28"/>
      <c r="DE389" s="28"/>
      <c r="DF389" s="28"/>
      <c r="DG389" s="28"/>
      <c r="DH389" s="28"/>
      <c r="DI389" s="28"/>
      <c r="DJ389" s="28"/>
      <c r="DK389" s="28"/>
      <c r="DL389" s="28"/>
      <c r="DM389" s="28"/>
      <c r="DN389" s="28"/>
      <c r="DO389" s="28"/>
      <c r="DP389" s="28"/>
      <c r="DQ389" s="28"/>
      <c r="DR389" s="28"/>
      <c r="DS389" s="28"/>
      <c r="DT389" s="28"/>
      <c r="DU389" s="28"/>
      <c r="DV389" s="28"/>
      <c r="DW389" s="28"/>
      <c r="DX389" s="28"/>
      <c r="DY389" s="28"/>
      <c r="DZ389" s="28"/>
    </row>
    <row r="390" spans="1:130" s="44" customFormat="1" x14ac:dyDescent="0.25">
      <c r="A390" s="131"/>
      <c r="B390" s="60">
        <v>43070</v>
      </c>
      <c r="C390" s="58"/>
      <c r="D390" s="58"/>
    </row>
    <row r="391" spans="1:130" s="44" customFormat="1" x14ac:dyDescent="0.25">
      <c r="A391" s="131"/>
      <c r="B391" s="60">
        <v>43040</v>
      </c>
      <c r="C391" s="58"/>
      <c r="D391" s="58"/>
    </row>
    <row r="392" spans="1:130" s="44" customFormat="1" x14ac:dyDescent="0.25">
      <c r="A392" s="131"/>
      <c r="B392" s="60">
        <v>43009</v>
      </c>
      <c r="C392" s="45"/>
      <c r="D392" s="45"/>
    </row>
    <row r="393" spans="1:130" s="47" customFormat="1" x14ac:dyDescent="0.25">
      <c r="A393" s="131"/>
      <c r="B393" s="60">
        <v>42979</v>
      </c>
      <c r="C393" s="57"/>
      <c r="D393" s="57"/>
    </row>
    <row r="394" spans="1:130" s="25" customFormat="1" ht="15.95" customHeight="1" x14ac:dyDescent="0.25">
      <c r="A394" s="132" t="s">
        <v>73</v>
      </c>
      <c r="B394" s="48">
        <v>43800</v>
      </c>
      <c r="C394" s="49"/>
      <c r="D394" s="49"/>
    </row>
    <row r="395" spans="1:130" s="25" customFormat="1" x14ac:dyDescent="0.25">
      <c r="A395" s="133"/>
      <c r="B395" s="48">
        <v>43770</v>
      </c>
      <c r="C395" s="49"/>
      <c r="D395" s="49"/>
      <c r="E395" s="26"/>
      <c r="F395" s="26"/>
      <c r="G395" s="26"/>
      <c r="H395" s="26"/>
      <c r="I395" s="26"/>
      <c r="J395" s="26"/>
      <c r="K395" s="26"/>
      <c r="L395" s="26"/>
      <c r="M395" s="27"/>
      <c r="N395" s="27"/>
      <c r="O395" s="27"/>
      <c r="P395" s="27"/>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c r="CH395" s="28"/>
      <c r="CI395" s="28"/>
      <c r="CJ395" s="28"/>
      <c r="CK395" s="28"/>
      <c r="CL395" s="28"/>
      <c r="CM395" s="28"/>
      <c r="CN395" s="28"/>
      <c r="CO395" s="28"/>
      <c r="CP395" s="28"/>
      <c r="CQ395" s="28"/>
      <c r="CR395" s="28"/>
      <c r="CS395" s="28"/>
      <c r="CT395" s="28"/>
      <c r="CU395" s="28"/>
      <c r="CV395" s="28"/>
      <c r="CW395" s="28"/>
      <c r="CX395" s="28"/>
      <c r="CY395" s="28"/>
      <c r="CZ395" s="28"/>
      <c r="DA395" s="28"/>
      <c r="DB395" s="28"/>
      <c r="DC395" s="28"/>
      <c r="DD395" s="28"/>
      <c r="DE395" s="28"/>
      <c r="DF395" s="28"/>
      <c r="DG395" s="28"/>
      <c r="DH395" s="28"/>
      <c r="DI395" s="28"/>
      <c r="DJ395" s="28"/>
      <c r="DK395" s="28"/>
      <c r="DL395" s="28"/>
      <c r="DM395" s="28"/>
      <c r="DN395" s="28"/>
      <c r="DO395" s="28"/>
      <c r="DP395" s="28"/>
      <c r="DQ395" s="28"/>
      <c r="DR395" s="28"/>
      <c r="DS395" s="28"/>
      <c r="DT395" s="28"/>
      <c r="DU395" s="28"/>
      <c r="DV395" s="28"/>
      <c r="DW395" s="28"/>
      <c r="DX395" s="28"/>
      <c r="DY395" s="28"/>
      <c r="DZ395" s="28"/>
    </row>
    <row r="396" spans="1:130" s="25" customFormat="1" x14ac:dyDescent="0.25">
      <c r="A396" s="133"/>
      <c r="B396" s="48">
        <v>43739</v>
      </c>
      <c r="C396" s="49"/>
      <c r="D396" s="49"/>
    </row>
    <row r="397" spans="1:130" s="25" customFormat="1" x14ac:dyDescent="0.25">
      <c r="A397" s="133"/>
      <c r="B397" s="48">
        <v>43709</v>
      </c>
      <c r="C397" s="49"/>
      <c r="D397" s="49"/>
    </row>
    <row r="398" spans="1:130" s="25" customFormat="1" x14ac:dyDescent="0.25">
      <c r="A398" s="133"/>
      <c r="B398" s="48">
        <v>43678</v>
      </c>
      <c r="C398" s="49"/>
      <c r="D398" s="49"/>
    </row>
    <row r="399" spans="1:130" s="25" customFormat="1" x14ac:dyDescent="0.25">
      <c r="A399" s="133"/>
      <c r="B399" s="48">
        <v>43647</v>
      </c>
      <c r="C399" s="49"/>
      <c r="D399" s="49"/>
    </row>
    <row r="400" spans="1:130" s="25" customFormat="1" x14ac:dyDescent="0.25">
      <c r="A400" s="133"/>
      <c r="B400" s="48">
        <v>43617</v>
      </c>
      <c r="C400" s="49"/>
      <c r="D400" s="49"/>
      <c r="E400" s="26"/>
      <c r="F400" s="26"/>
      <c r="G400" s="26"/>
      <c r="H400" s="26"/>
      <c r="I400" s="26"/>
      <c r="J400" s="26"/>
      <c r="K400" s="26"/>
      <c r="L400" s="26"/>
      <c r="M400" s="27"/>
      <c r="N400" s="27"/>
      <c r="O400" s="27"/>
      <c r="P400" s="27"/>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c r="CH400" s="28"/>
      <c r="CI400" s="28"/>
      <c r="CJ400" s="28"/>
      <c r="CK400" s="28"/>
      <c r="CL400" s="28"/>
      <c r="CM400" s="28"/>
      <c r="CN400" s="28"/>
      <c r="CO400" s="28"/>
      <c r="CP400" s="28"/>
      <c r="CQ400" s="28"/>
      <c r="CR400" s="28"/>
      <c r="CS400" s="28"/>
      <c r="CT400" s="28"/>
      <c r="CU400" s="28"/>
      <c r="CV400" s="28"/>
      <c r="CW400" s="28"/>
      <c r="CX400" s="28"/>
      <c r="CY400" s="28"/>
      <c r="CZ400" s="28"/>
      <c r="DA400" s="28"/>
      <c r="DB400" s="28"/>
      <c r="DC400" s="28"/>
      <c r="DD400" s="28"/>
      <c r="DE400" s="28"/>
      <c r="DF400" s="28"/>
      <c r="DG400" s="28"/>
      <c r="DH400" s="28"/>
      <c r="DI400" s="28"/>
      <c r="DJ400" s="28"/>
      <c r="DK400" s="28"/>
      <c r="DL400" s="28"/>
      <c r="DM400" s="28"/>
      <c r="DN400" s="28"/>
      <c r="DO400" s="28"/>
      <c r="DP400" s="28"/>
      <c r="DQ400" s="28"/>
      <c r="DR400" s="28"/>
      <c r="DS400" s="28"/>
      <c r="DT400" s="28"/>
      <c r="DU400" s="28"/>
      <c r="DV400" s="28"/>
      <c r="DW400" s="28"/>
      <c r="DX400" s="28"/>
      <c r="DY400" s="28"/>
      <c r="DZ400" s="28"/>
    </row>
    <row r="401" spans="1:130" s="25" customFormat="1" x14ac:dyDescent="0.25">
      <c r="A401" s="133"/>
      <c r="B401" s="48">
        <v>43586</v>
      </c>
      <c r="C401" s="49"/>
      <c r="D401" s="49"/>
    </row>
    <row r="402" spans="1:130" s="25" customFormat="1" x14ac:dyDescent="0.25">
      <c r="A402" s="133"/>
      <c r="B402" s="48">
        <v>43556</v>
      </c>
      <c r="C402" s="49"/>
      <c r="D402" s="49"/>
    </row>
    <row r="403" spans="1:130" s="25" customFormat="1" x14ac:dyDescent="0.25">
      <c r="A403" s="133"/>
      <c r="B403" s="48">
        <v>43525</v>
      </c>
      <c r="C403" s="49"/>
      <c r="D403" s="49"/>
    </row>
    <row r="404" spans="1:130" s="25" customFormat="1" x14ac:dyDescent="0.25">
      <c r="A404" s="133"/>
      <c r="B404" s="48">
        <v>43497</v>
      </c>
      <c r="C404" s="49"/>
      <c r="D404" s="49"/>
    </row>
    <row r="405" spans="1:130" s="25" customFormat="1" x14ac:dyDescent="0.25">
      <c r="A405" s="133"/>
      <c r="B405" s="48">
        <v>43466</v>
      </c>
      <c r="C405" s="49"/>
      <c r="D405" s="49"/>
      <c r="E405" s="26"/>
      <c r="F405" s="26"/>
      <c r="G405" s="26"/>
      <c r="H405" s="26"/>
      <c r="I405" s="26"/>
      <c r="J405" s="26"/>
      <c r="K405" s="26"/>
      <c r="L405" s="26"/>
      <c r="M405" s="27"/>
      <c r="N405" s="27"/>
      <c r="O405" s="27"/>
      <c r="P405" s="27"/>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c r="CH405" s="28"/>
      <c r="CI405" s="28"/>
      <c r="CJ405" s="28"/>
      <c r="CK405" s="28"/>
      <c r="CL405" s="28"/>
      <c r="CM405" s="28"/>
      <c r="CN405" s="28"/>
      <c r="CO405" s="28"/>
      <c r="CP405" s="28"/>
      <c r="CQ405" s="28"/>
      <c r="CR405" s="28"/>
      <c r="CS405" s="28"/>
      <c r="CT405" s="28"/>
      <c r="CU405" s="28"/>
      <c r="CV405" s="28"/>
      <c r="CW405" s="28"/>
      <c r="CX405" s="28"/>
      <c r="CY405" s="28"/>
      <c r="CZ405" s="28"/>
      <c r="DA405" s="28"/>
      <c r="DB405" s="28"/>
      <c r="DC405" s="28"/>
      <c r="DD405" s="28"/>
      <c r="DE405" s="28"/>
      <c r="DF405" s="28"/>
      <c r="DG405" s="28"/>
      <c r="DH405" s="28"/>
      <c r="DI405" s="28"/>
      <c r="DJ405" s="28"/>
      <c r="DK405" s="28"/>
      <c r="DL405" s="28"/>
      <c r="DM405" s="28"/>
      <c r="DN405" s="28"/>
      <c r="DO405" s="28"/>
      <c r="DP405" s="28"/>
      <c r="DQ405" s="28"/>
      <c r="DR405" s="28"/>
      <c r="DS405" s="28"/>
      <c r="DT405" s="28"/>
      <c r="DU405" s="28"/>
      <c r="DV405" s="28"/>
      <c r="DW405" s="28"/>
      <c r="DX405" s="28"/>
      <c r="DY405" s="28"/>
      <c r="DZ405" s="28"/>
    </row>
    <row r="406" spans="1:130" s="25" customFormat="1" x14ac:dyDescent="0.25">
      <c r="A406" s="133"/>
      <c r="B406" s="48">
        <v>43435</v>
      </c>
      <c r="C406" s="49"/>
      <c r="D406" s="49"/>
    </row>
    <row r="407" spans="1:130" s="25" customFormat="1" x14ac:dyDescent="0.25">
      <c r="A407" s="133"/>
      <c r="B407" s="48">
        <v>43405</v>
      </c>
      <c r="C407" s="49" t="s">
        <v>194</v>
      </c>
      <c r="D407" s="49"/>
      <c r="E407" s="26"/>
      <c r="F407" s="26"/>
      <c r="G407" s="26"/>
      <c r="H407" s="26"/>
      <c r="I407" s="26"/>
      <c r="J407" s="26"/>
      <c r="K407" s="26"/>
      <c r="L407" s="26"/>
      <c r="M407" s="27"/>
      <c r="N407" s="27"/>
      <c r="O407" s="27"/>
      <c r="P407" s="27"/>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c r="CH407" s="28"/>
      <c r="CI407" s="28"/>
      <c r="CJ407" s="28"/>
      <c r="CK407" s="28"/>
      <c r="CL407" s="28"/>
      <c r="CM407" s="28"/>
      <c r="CN407" s="28"/>
      <c r="CO407" s="28"/>
      <c r="CP407" s="28"/>
      <c r="CQ407" s="28"/>
      <c r="CR407" s="28"/>
      <c r="CS407" s="28"/>
      <c r="CT407" s="28"/>
      <c r="CU407" s="28"/>
      <c r="CV407" s="28"/>
      <c r="CW407" s="28"/>
      <c r="CX407" s="28"/>
      <c r="CY407" s="28"/>
      <c r="CZ407" s="28"/>
      <c r="DA407" s="28"/>
      <c r="DB407" s="28"/>
      <c r="DC407" s="28"/>
      <c r="DD407" s="28"/>
      <c r="DE407" s="28"/>
      <c r="DF407" s="28"/>
      <c r="DG407" s="28"/>
      <c r="DH407" s="28"/>
      <c r="DI407" s="28"/>
      <c r="DJ407" s="28"/>
      <c r="DK407" s="28"/>
      <c r="DL407" s="28"/>
      <c r="DM407" s="28"/>
      <c r="DN407" s="28"/>
      <c r="DO407" s="28"/>
      <c r="DP407" s="28"/>
      <c r="DQ407" s="28"/>
      <c r="DR407" s="28"/>
      <c r="DS407" s="28"/>
      <c r="DT407" s="28"/>
      <c r="DU407" s="28"/>
      <c r="DV407" s="28"/>
      <c r="DW407" s="28"/>
      <c r="DX407" s="28"/>
      <c r="DY407" s="28"/>
      <c r="DZ407" s="28"/>
    </row>
    <row r="408" spans="1:130" s="25" customFormat="1" x14ac:dyDescent="0.25">
      <c r="A408" s="133"/>
      <c r="B408" s="48">
        <v>43374</v>
      </c>
      <c r="C408" s="49"/>
      <c r="D408" s="49"/>
    </row>
    <row r="409" spans="1:130" s="25" customFormat="1" x14ac:dyDescent="0.25">
      <c r="A409" s="133"/>
      <c r="B409" s="48">
        <v>43344</v>
      </c>
      <c r="C409" s="49"/>
      <c r="D409" s="49"/>
    </row>
    <row r="410" spans="1:130" s="25" customFormat="1" x14ac:dyDescent="0.25">
      <c r="A410" s="133"/>
      <c r="B410" s="48">
        <v>43313</v>
      </c>
      <c r="C410" s="49"/>
      <c r="D410" s="49"/>
    </row>
    <row r="411" spans="1:130" s="25" customFormat="1" x14ac:dyDescent="0.25">
      <c r="A411" s="133"/>
      <c r="B411" s="48">
        <v>43282</v>
      </c>
      <c r="C411" s="49"/>
      <c r="D411" s="49"/>
    </row>
    <row r="412" spans="1:130" s="25" customFormat="1" x14ac:dyDescent="0.25">
      <c r="A412" s="133"/>
      <c r="B412" s="48">
        <v>43252</v>
      </c>
      <c r="C412" s="49"/>
      <c r="D412" s="49"/>
      <c r="E412" s="26"/>
      <c r="F412" s="26"/>
      <c r="G412" s="26"/>
      <c r="H412" s="26"/>
      <c r="I412" s="26"/>
      <c r="J412" s="26"/>
      <c r="K412" s="26"/>
      <c r="L412" s="26"/>
      <c r="M412" s="27"/>
      <c r="N412" s="27"/>
      <c r="O412" s="27"/>
      <c r="P412" s="27"/>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c r="CH412" s="28"/>
      <c r="CI412" s="28"/>
      <c r="CJ412" s="28"/>
      <c r="CK412" s="28"/>
      <c r="CL412" s="28"/>
      <c r="CM412" s="28"/>
      <c r="CN412" s="28"/>
      <c r="CO412" s="28"/>
      <c r="CP412" s="28"/>
      <c r="CQ412" s="28"/>
      <c r="CR412" s="28"/>
      <c r="CS412" s="28"/>
      <c r="CT412" s="28"/>
      <c r="CU412" s="28"/>
      <c r="CV412" s="28"/>
      <c r="CW412" s="28"/>
      <c r="CX412" s="28"/>
      <c r="CY412" s="28"/>
      <c r="CZ412" s="28"/>
      <c r="DA412" s="28"/>
      <c r="DB412" s="28"/>
      <c r="DC412" s="28"/>
      <c r="DD412" s="28"/>
      <c r="DE412" s="28"/>
      <c r="DF412" s="28"/>
      <c r="DG412" s="28"/>
      <c r="DH412" s="28"/>
      <c r="DI412" s="28"/>
      <c r="DJ412" s="28"/>
      <c r="DK412" s="28"/>
      <c r="DL412" s="28"/>
      <c r="DM412" s="28"/>
      <c r="DN412" s="28"/>
      <c r="DO412" s="28"/>
      <c r="DP412" s="28"/>
      <c r="DQ412" s="28"/>
      <c r="DR412" s="28"/>
      <c r="DS412" s="28"/>
      <c r="DT412" s="28"/>
      <c r="DU412" s="28"/>
      <c r="DV412" s="28"/>
      <c r="DW412" s="28"/>
      <c r="DX412" s="28"/>
      <c r="DY412" s="28"/>
      <c r="DZ412" s="28"/>
    </row>
    <row r="413" spans="1:130" s="25" customFormat="1" x14ac:dyDescent="0.25">
      <c r="A413" s="133"/>
      <c r="B413" s="48">
        <v>43221</v>
      </c>
      <c r="C413" s="49"/>
      <c r="D413" s="49"/>
    </row>
    <row r="414" spans="1:130" s="25" customFormat="1" x14ac:dyDescent="0.25">
      <c r="A414" s="133"/>
      <c r="B414" s="48">
        <v>43191</v>
      </c>
      <c r="C414" s="49"/>
      <c r="D414" s="49"/>
    </row>
    <row r="415" spans="1:130" s="25" customFormat="1" x14ac:dyDescent="0.25">
      <c r="A415" s="133"/>
      <c r="B415" s="48">
        <v>43160</v>
      </c>
      <c r="C415" s="49"/>
      <c r="D415" s="49"/>
    </row>
    <row r="416" spans="1:130" s="25" customFormat="1" x14ac:dyDescent="0.25">
      <c r="A416" s="133"/>
      <c r="B416" s="48">
        <v>43132</v>
      </c>
      <c r="C416" s="49"/>
      <c r="D416" s="49"/>
    </row>
    <row r="417" spans="1:130" s="25" customFormat="1" x14ac:dyDescent="0.25">
      <c r="A417" s="133"/>
      <c r="B417" s="48">
        <v>43101</v>
      </c>
      <c r="C417" s="51"/>
      <c r="D417" s="51"/>
      <c r="E417" s="26"/>
      <c r="F417" s="26"/>
      <c r="G417" s="26"/>
      <c r="H417" s="26"/>
      <c r="I417" s="26"/>
      <c r="J417" s="26"/>
      <c r="K417" s="26"/>
      <c r="L417" s="26"/>
      <c r="M417" s="27"/>
      <c r="N417" s="27"/>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c r="CH417" s="28"/>
      <c r="CI417" s="28"/>
      <c r="CJ417" s="28"/>
      <c r="CK417" s="28"/>
      <c r="CL417" s="28"/>
      <c r="CM417" s="28"/>
      <c r="CN417" s="28"/>
      <c r="CO417" s="28"/>
      <c r="CP417" s="28"/>
      <c r="CQ417" s="28"/>
      <c r="CR417" s="28"/>
      <c r="CS417" s="28"/>
      <c r="CT417" s="28"/>
      <c r="CU417" s="28"/>
      <c r="CV417" s="28"/>
      <c r="CW417" s="28"/>
      <c r="CX417" s="28"/>
      <c r="CY417" s="28"/>
      <c r="CZ417" s="28"/>
      <c r="DA417" s="28"/>
      <c r="DB417" s="28"/>
      <c r="DC417" s="28"/>
      <c r="DD417" s="28"/>
      <c r="DE417" s="28"/>
      <c r="DF417" s="28"/>
      <c r="DG417" s="28"/>
      <c r="DH417" s="28"/>
      <c r="DI417" s="28"/>
      <c r="DJ417" s="28"/>
      <c r="DK417" s="28"/>
      <c r="DL417" s="28"/>
      <c r="DM417" s="28"/>
      <c r="DN417" s="28"/>
      <c r="DO417" s="28"/>
      <c r="DP417" s="28"/>
      <c r="DQ417" s="28"/>
      <c r="DR417" s="28"/>
      <c r="DS417" s="28"/>
      <c r="DT417" s="28"/>
      <c r="DU417" s="28"/>
      <c r="DV417" s="28"/>
      <c r="DW417" s="28"/>
      <c r="DX417" s="28"/>
      <c r="DY417" s="28"/>
      <c r="DZ417" s="28"/>
    </row>
    <row r="418" spans="1:130" s="53" customFormat="1" ht="12.75" customHeight="1" x14ac:dyDescent="0.25">
      <c r="A418" s="133"/>
      <c r="B418" s="52">
        <v>43070</v>
      </c>
      <c r="C418" s="51"/>
      <c r="D418" s="51"/>
      <c r="E418" s="30"/>
      <c r="F418" s="30"/>
      <c r="G418" s="30"/>
      <c r="H418" s="30"/>
      <c r="I418" s="30"/>
      <c r="J418" s="30"/>
      <c r="K418" s="30"/>
      <c r="L418" s="30"/>
      <c r="M418" s="30"/>
      <c r="N418" s="30"/>
    </row>
    <row r="419" spans="1:130" s="53" customFormat="1" x14ac:dyDescent="0.25">
      <c r="A419" s="133"/>
      <c r="B419" s="52">
        <v>43040</v>
      </c>
      <c r="C419" s="54"/>
      <c r="D419" s="54"/>
      <c r="E419" s="30"/>
      <c r="F419" s="30"/>
      <c r="G419" s="30"/>
      <c r="H419" s="30"/>
      <c r="I419" s="30"/>
      <c r="J419" s="30"/>
      <c r="K419" s="30"/>
      <c r="L419" s="30"/>
      <c r="M419" s="30"/>
      <c r="N419" s="30"/>
    </row>
    <row r="420" spans="1:130" s="53" customFormat="1" x14ac:dyDescent="0.25">
      <c r="A420" s="133"/>
      <c r="B420" s="52">
        <v>43009</v>
      </c>
      <c r="C420" s="51"/>
      <c r="D420" s="51"/>
      <c r="E420" s="30"/>
      <c r="F420" s="30"/>
      <c r="G420" s="30"/>
      <c r="H420" s="30"/>
      <c r="I420" s="30"/>
      <c r="J420" s="30"/>
      <c r="K420" s="30"/>
      <c r="L420" s="30"/>
      <c r="M420" s="30"/>
      <c r="N420" s="30"/>
    </row>
    <row r="421" spans="1:130" s="55" customFormat="1" x14ac:dyDescent="0.25">
      <c r="A421" s="134"/>
      <c r="B421" s="52">
        <v>42979</v>
      </c>
      <c r="C421" s="49"/>
      <c r="D421" s="49"/>
      <c r="E421" s="32"/>
      <c r="F421" s="32"/>
      <c r="G421" s="32"/>
      <c r="H421" s="32"/>
      <c r="I421" s="32"/>
      <c r="J421" s="32"/>
      <c r="K421" s="32"/>
      <c r="L421" s="32"/>
      <c r="M421" s="32"/>
      <c r="N421" s="32"/>
    </row>
    <row r="422" spans="1:130" s="25" customFormat="1" ht="15.95" customHeight="1" x14ac:dyDescent="0.25">
      <c r="A422" s="124" t="s">
        <v>74</v>
      </c>
      <c r="B422" s="56">
        <v>43800</v>
      </c>
      <c r="C422" s="57"/>
      <c r="D422" s="57"/>
    </row>
    <row r="423" spans="1:130" s="25" customFormat="1" x14ac:dyDescent="0.25">
      <c r="A423" s="125"/>
      <c r="B423" s="56">
        <v>43770</v>
      </c>
      <c r="C423" s="57"/>
      <c r="D423" s="57"/>
      <c r="E423" s="26"/>
      <c r="F423" s="26"/>
      <c r="G423" s="26"/>
      <c r="H423" s="26"/>
      <c r="I423" s="26"/>
      <c r="J423" s="26"/>
      <c r="K423" s="26"/>
      <c r="L423" s="26"/>
      <c r="M423" s="27"/>
      <c r="N423" s="27"/>
      <c r="O423" s="27"/>
      <c r="P423" s="27"/>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c r="CH423" s="28"/>
      <c r="CI423" s="28"/>
      <c r="CJ423" s="28"/>
      <c r="CK423" s="28"/>
      <c r="CL423" s="28"/>
      <c r="CM423" s="28"/>
      <c r="CN423" s="28"/>
      <c r="CO423" s="28"/>
      <c r="CP423" s="28"/>
      <c r="CQ423" s="28"/>
      <c r="CR423" s="28"/>
      <c r="CS423" s="28"/>
      <c r="CT423" s="28"/>
      <c r="CU423" s="28"/>
      <c r="CV423" s="28"/>
      <c r="CW423" s="28"/>
      <c r="CX423" s="28"/>
      <c r="CY423" s="28"/>
      <c r="CZ423" s="28"/>
      <c r="DA423" s="28"/>
      <c r="DB423" s="28"/>
      <c r="DC423" s="28"/>
      <c r="DD423" s="28"/>
      <c r="DE423" s="28"/>
      <c r="DF423" s="28"/>
      <c r="DG423" s="28"/>
      <c r="DH423" s="28"/>
      <c r="DI423" s="28"/>
      <c r="DJ423" s="28"/>
      <c r="DK423" s="28"/>
      <c r="DL423" s="28"/>
      <c r="DM423" s="28"/>
      <c r="DN423" s="28"/>
      <c r="DO423" s="28"/>
      <c r="DP423" s="28"/>
      <c r="DQ423" s="28"/>
      <c r="DR423" s="28"/>
      <c r="DS423" s="28"/>
      <c r="DT423" s="28"/>
      <c r="DU423" s="28"/>
      <c r="DV423" s="28"/>
      <c r="DW423" s="28"/>
      <c r="DX423" s="28"/>
      <c r="DY423" s="28"/>
      <c r="DZ423" s="28"/>
    </row>
    <row r="424" spans="1:130" s="25" customFormat="1" x14ac:dyDescent="0.25">
      <c r="A424" s="125"/>
      <c r="B424" s="56">
        <v>43739</v>
      </c>
      <c r="C424" s="57"/>
      <c r="D424" s="57"/>
    </row>
    <row r="425" spans="1:130" s="25" customFormat="1" x14ac:dyDescent="0.25">
      <c r="A425" s="125"/>
      <c r="B425" s="56">
        <v>43709</v>
      </c>
      <c r="C425" s="57"/>
      <c r="D425" s="57"/>
    </row>
    <row r="426" spans="1:130" s="25" customFormat="1" x14ac:dyDescent="0.25">
      <c r="A426" s="125"/>
      <c r="B426" s="56">
        <v>43678</v>
      </c>
      <c r="C426" s="57"/>
      <c r="D426" s="57"/>
    </row>
    <row r="427" spans="1:130" s="25" customFormat="1" x14ac:dyDescent="0.25">
      <c r="A427" s="125"/>
      <c r="B427" s="56">
        <v>43647</v>
      </c>
      <c r="C427" s="57"/>
      <c r="D427" s="57"/>
    </row>
    <row r="428" spans="1:130" s="25" customFormat="1" x14ac:dyDescent="0.25">
      <c r="A428" s="125"/>
      <c r="B428" s="56">
        <v>43617</v>
      </c>
      <c r="C428" s="57"/>
      <c r="D428" s="57"/>
      <c r="E428" s="26"/>
      <c r="F428" s="26"/>
      <c r="G428" s="26"/>
      <c r="H428" s="26"/>
      <c r="I428" s="26"/>
      <c r="J428" s="26"/>
      <c r="K428" s="26"/>
      <c r="L428" s="26"/>
      <c r="M428" s="27"/>
      <c r="N428" s="27"/>
      <c r="O428" s="27"/>
      <c r="P428" s="27"/>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c r="CH428" s="28"/>
      <c r="CI428" s="28"/>
      <c r="CJ428" s="28"/>
      <c r="CK428" s="28"/>
      <c r="CL428" s="28"/>
      <c r="CM428" s="28"/>
      <c r="CN428" s="28"/>
      <c r="CO428" s="28"/>
      <c r="CP428" s="28"/>
      <c r="CQ428" s="28"/>
      <c r="CR428" s="28"/>
      <c r="CS428" s="28"/>
      <c r="CT428" s="28"/>
      <c r="CU428" s="28"/>
      <c r="CV428" s="28"/>
      <c r="CW428" s="28"/>
      <c r="CX428" s="28"/>
      <c r="CY428" s="28"/>
      <c r="CZ428" s="28"/>
      <c r="DA428" s="28"/>
      <c r="DB428" s="28"/>
      <c r="DC428" s="28"/>
      <c r="DD428" s="28"/>
      <c r="DE428" s="28"/>
      <c r="DF428" s="28"/>
      <c r="DG428" s="28"/>
      <c r="DH428" s="28"/>
      <c r="DI428" s="28"/>
      <c r="DJ428" s="28"/>
      <c r="DK428" s="28"/>
      <c r="DL428" s="28"/>
      <c r="DM428" s="28"/>
      <c r="DN428" s="28"/>
      <c r="DO428" s="28"/>
      <c r="DP428" s="28"/>
      <c r="DQ428" s="28"/>
      <c r="DR428" s="28"/>
      <c r="DS428" s="28"/>
      <c r="DT428" s="28"/>
      <c r="DU428" s="28"/>
      <c r="DV428" s="28"/>
      <c r="DW428" s="28"/>
      <c r="DX428" s="28"/>
      <c r="DY428" s="28"/>
      <c r="DZ428" s="28"/>
    </row>
    <row r="429" spans="1:130" s="25" customFormat="1" x14ac:dyDescent="0.25">
      <c r="A429" s="125"/>
      <c r="B429" s="56">
        <v>43586</v>
      </c>
      <c r="C429" s="57"/>
      <c r="D429" s="57"/>
    </row>
    <row r="430" spans="1:130" s="25" customFormat="1" x14ac:dyDescent="0.25">
      <c r="A430" s="125"/>
      <c r="B430" s="56">
        <v>43556</v>
      </c>
      <c r="C430" s="57" t="s">
        <v>236</v>
      </c>
      <c r="D430" s="57"/>
    </row>
    <row r="431" spans="1:130" s="25" customFormat="1" x14ac:dyDescent="0.25">
      <c r="A431" s="125"/>
      <c r="B431" s="56">
        <v>43525</v>
      </c>
      <c r="C431" s="57" t="s">
        <v>226</v>
      </c>
      <c r="D431" s="57"/>
    </row>
    <row r="432" spans="1:130" s="25" customFormat="1" x14ac:dyDescent="0.25">
      <c r="A432" s="125"/>
      <c r="B432" s="56">
        <v>43497</v>
      </c>
      <c r="C432" s="57" t="s">
        <v>215</v>
      </c>
      <c r="D432" s="57"/>
    </row>
    <row r="433" spans="1:130" s="25" customFormat="1" x14ac:dyDescent="0.25">
      <c r="A433" s="125"/>
      <c r="B433" s="56">
        <v>43466</v>
      </c>
      <c r="C433" s="57" t="s">
        <v>206</v>
      </c>
      <c r="D433" s="57"/>
      <c r="E433" s="26"/>
      <c r="F433" s="26"/>
      <c r="G433" s="26"/>
      <c r="H433" s="26"/>
      <c r="I433" s="26"/>
      <c r="J433" s="26"/>
      <c r="K433" s="26"/>
      <c r="L433" s="26"/>
      <c r="M433" s="27"/>
      <c r="N433" s="27"/>
      <c r="O433" s="27"/>
      <c r="P433" s="27"/>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c r="CH433" s="28"/>
      <c r="CI433" s="28"/>
      <c r="CJ433" s="28"/>
      <c r="CK433" s="28"/>
      <c r="CL433" s="28"/>
      <c r="CM433" s="28"/>
      <c r="CN433" s="28"/>
      <c r="CO433" s="28"/>
      <c r="CP433" s="28"/>
      <c r="CQ433" s="28"/>
      <c r="CR433" s="28"/>
      <c r="CS433" s="28"/>
      <c r="CT433" s="28"/>
      <c r="CU433" s="28"/>
      <c r="CV433" s="28"/>
      <c r="CW433" s="28"/>
      <c r="CX433" s="28"/>
      <c r="CY433" s="28"/>
      <c r="CZ433" s="28"/>
      <c r="DA433" s="28"/>
      <c r="DB433" s="28"/>
      <c r="DC433" s="28"/>
      <c r="DD433" s="28"/>
      <c r="DE433" s="28"/>
      <c r="DF433" s="28"/>
      <c r="DG433" s="28"/>
      <c r="DH433" s="28"/>
      <c r="DI433" s="28"/>
      <c r="DJ433" s="28"/>
      <c r="DK433" s="28"/>
      <c r="DL433" s="28"/>
      <c r="DM433" s="28"/>
      <c r="DN433" s="28"/>
      <c r="DO433" s="28"/>
      <c r="DP433" s="28"/>
      <c r="DQ433" s="28"/>
      <c r="DR433" s="28"/>
      <c r="DS433" s="28"/>
      <c r="DT433" s="28"/>
      <c r="DU433" s="28"/>
      <c r="DV433" s="28"/>
      <c r="DW433" s="28"/>
      <c r="DX433" s="28"/>
      <c r="DY433" s="28"/>
      <c r="DZ433" s="28"/>
    </row>
    <row r="434" spans="1:130" s="25" customFormat="1" x14ac:dyDescent="0.25">
      <c r="A434" s="125"/>
      <c r="B434" s="56">
        <v>43435</v>
      </c>
      <c r="C434" s="57" t="s">
        <v>199</v>
      </c>
      <c r="D434" s="57"/>
    </row>
    <row r="435" spans="1:130" s="25" customFormat="1" x14ac:dyDescent="0.25">
      <c r="A435" s="125"/>
      <c r="B435" s="56">
        <v>43405</v>
      </c>
      <c r="C435" s="57" t="s">
        <v>188</v>
      </c>
      <c r="D435" s="57"/>
      <c r="E435" s="26"/>
      <c r="F435" s="26"/>
      <c r="G435" s="26"/>
      <c r="H435" s="26"/>
      <c r="I435" s="26"/>
      <c r="J435" s="26"/>
      <c r="K435" s="26"/>
      <c r="L435" s="26"/>
      <c r="M435" s="27"/>
      <c r="N435" s="27"/>
      <c r="O435" s="27"/>
      <c r="P435" s="27"/>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c r="CH435" s="28"/>
      <c r="CI435" s="28"/>
      <c r="CJ435" s="28"/>
      <c r="CK435" s="28"/>
      <c r="CL435" s="28"/>
      <c r="CM435" s="28"/>
      <c r="CN435" s="28"/>
      <c r="CO435" s="28"/>
      <c r="CP435" s="28"/>
      <c r="CQ435" s="28"/>
      <c r="CR435" s="28"/>
      <c r="CS435" s="28"/>
      <c r="CT435" s="28"/>
      <c r="CU435" s="28"/>
      <c r="CV435" s="28"/>
      <c r="CW435" s="28"/>
      <c r="CX435" s="28"/>
      <c r="CY435" s="28"/>
      <c r="CZ435" s="28"/>
      <c r="DA435" s="28"/>
      <c r="DB435" s="28"/>
      <c r="DC435" s="28"/>
      <c r="DD435" s="28"/>
      <c r="DE435" s="28"/>
      <c r="DF435" s="28"/>
      <c r="DG435" s="28"/>
      <c r="DH435" s="28"/>
      <c r="DI435" s="28"/>
      <c r="DJ435" s="28"/>
      <c r="DK435" s="28"/>
      <c r="DL435" s="28"/>
      <c r="DM435" s="28"/>
      <c r="DN435" s="28"/>
      <c r="DO435" s="28"/>
      <c r="DP435" s="28"/>
      <c r="DQ435" s="28"/>
      <c r="DR435" s="28"/>
      <c r="DS435" s="28"/>
      <c r="DT435" s="28"/>
      <c r="DU435" s="28"/>
      <c r="DV435" s="28"/>
      <c r="DW435" s="28"/>
      <c r="DX435" s="28"/>
      <c r="DY435" s="28"/>
      <c r="DZ435" s="28"/>
    </row>
    <row r="436" spans="1:130" s="25" customFormat="1" x14ac:dyDescent="0.25">
      <c r="A436" s="125"/>
      <c r="B436" s="56">
        <v>43374</v>
      </c>
      <c r="C436" s="57" t="s">
        <v>179</v>
      </c>
      <c r="D436" s="57"/>
    </row>
    <row r="437" spans="1:130" s="25" customFormat="1" x14ac:dyDescent="0.25">
      <c r="A437" s="125"/>
      <c r="B437" s="56">
        <v>43344</v>
      </c>
      <c r="C437" s="57" t="s">
        <v>167</v>
      </c>
      <c r="D437" s="57"/>
    </row>
    <row r="438" spans="1:130" s="25" customFormat="1" x14ac:dyDescent="0.25">
      <c r="A438" s="125"/>
      <c r="B438" s="56">
        <v>43313</v>
      </c>
      <c r="C438" s="57" t="s">
        <v>157</v>
      </c>
      <c r="D438" s="57"/>
    </row>
    <row r="439" spans="1:130" s="25" customFormat="1" x14ac:dyDescent="0.25">
      <c r="A439" s="125"/>
      <c r="B439" s="56">
        <v>43282</v>
      </c>
      <c r="C439" s="57" t="s">
        <v>147</v>
      </c>
      <c r="D439" s="57"/>
    </row>
    <row r="440" spans="1:130" s="25" customFormat="1" x14ac:dyDescent="0.25">
      <c r="A440" s="125"/>
      <c r="B440" s="56">
        <v>43252</v>
      </c>
      <c r="C440" s="57" t="s">
        <v>136</v>
      </c>
      <c r="D440" s="57"/>
      <c r="E440" s="26"/>
      <c r="F440" s="26"/>
      <c r="G440" s="26"/>
      <c r="H440" s="26"/>
      <c r="I440" s="26"/>
      <c r="J440" s="26"/>
      <c r="K440" s="26"/>
      <c r="L440" s="26"/>
      <c r="M440" s="27"/>
      <c r="N440" s="27"/>
      <c r="O440" s="27"/>
      <c r="P440" s="27"/>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c r="CH440" s="28"/>
      <c r="CI440" s="28"/>
      <c r="CJ440" s="28"/>
      <c r="CK440" s="28"/>
      <c r="CL440" s="28"/>
      <c r="CM440" s="28"/>
      <c r="CN440" s="28"/>
      <c r="CO440" s="28"/>
      <c r="CP440" s="28"/>
      <c r="CQ440" s="28"/>
      <c r="CR440" s="28"/>
      <c r="CS440" s="28"/>
      <c r="CT440" s="28"/>
      <c r="CU440" s="28"/>
      <c r="CV440" s="28"/>
      <c r="CW440" s="28"/>
      <c r="CX440" s="28"/>
      <c r="CY440" s="28"/>
      <c r="CZ440" s="28"/>
      <c r="DA440" s="28"/>
      <c r="DB440" s="28"/>
      <c r="DC440" s="28"/>
      <c r="DD440" s="28"/>
      <c r="DE440" s="28"/>
      <c r="DF440" s="28"/>
      <c r="DG440" s="28"/>
      <c r="DH440" s="28"/>
      <c r="DI440" s="28"/>
      <c r="DJ440" s="28"/>
      <c r="DK440" s="28"/>
      <c r="DL440" s="28"/>
      <c r="DM440" s="28"/>
      <c r="DN440" s="28"/>
      <c r="DO440" s="28"/>
      <c r="DP440" s="28"/>
      <c r="DQ440" s="28"/>
      <c r="DR440" s="28"/>
      <c r="DS440" s="28"/>
      <c r="DT440" s="28"/>
      <c r="DU440" s="28"/>
      <c r="DV440" s="28"/>
      <c r="DW440" s="28"/>
      <c r="DX440" s="28"/>
      <c r="DY440" s="28"/>
      <c r="DZ440" s="28"/>
    </row>
    <row r="441" spans="1:130" s="25" customFormat="1" x14ac:dyDescent="0.25">
      <c r="A441" s="125"/>
      <c r="B441" s="56">
        <v>43221</v>
      </c>
      <c r="C441" s="57" t="s">
        <v>129</v>
      </c>
      <c r="D441" s="57"/>
    </row>
    <row r="442" spans="1:130" s="25" customFormat="1" x14ac:dyDescent="0.25">
      <c r="A442" s="125"/>
      <c r="B442" s="56">
        <v>43191</v>
      </c>
      <c r="C442" s="57" t="s">
        <v>108</v>
      </c>
      <c r="D442" s="57"/>
    </row>
    <row r="443" spans="1:130" s="25" customFormat="1" x14ac:dyDescent="0.25">
      <c r="A443" s="125"/>
      <c r="B443" s="56">
        <v>43160</v>
      </c>
      <c r="C443" s="57"/>
      <c r="D443" s="57"/>
    </row>
    <row r="444" spans="1:130" s="25" customFormat="1" x14ac:dyDescent="0.25">
      <c r="A444" s="125"/>
      <c r="B444" s="56">
        <v>43132</v>
      </c>
      <c r="C444" s="57"/>
      <c r="D444" s="57"/>
    </row>
    <row r="445" spans="1:130" s="25" customFormat="1" x14ac:dyDescent="0.25">
      <c r="A445" s="125"/>
      <c r="B445" s="56">
        <v>43101</v>
      </c>
      <c r="C445" s="58" t="s">
        <v>77</v>
      </c>
      <c r="D445" s="58"/>
      <c r="E445" s="40"/>
      <c r="F445" s="40"/>
      <c r="G445" s="40"/>
      <c r="H445" s="40"/>
      <c r="I445" s="40"/>
      <c r="J445" s="40"/>
      <c r="K445" s="40"/>
      <c r="L445" s="40"/>
      <c r="M445" s="41"/>
      <c r="N445" s="41"/>
      <c r="O445" s="41"/>
      <c r="P445" s="41"/>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c r="CH445" s="28"/>
      <c r="CI445" s="28"/>
      <c r="CJ445" s="28"/>
      <c r="CK445" s="28"/>
      <c r="CL445" s="28"/>
      <c r="CM445" s="28"/>
      <c r="CN445" s="28"/>
      <c r="CO445" s="28"/>
      <c r="CP445" s="28"/>
      <c r="CQ445" s="28"/>
      <c r="CR445" s="28"/>
      <c r="CS445" s="28"/>
      <c r="CT445" s="28"/>
      <c r="CU445" s="28"/>
      <c r="CV445" s="28"/>
      <c r="CW445" s="28"/>
      <c r="CX445" s="28"/>
      <c r="CY445" s="28"/>
      <c r="CZ445" s="28"/>
      <c r="DA445" s="28"/>
      <c r="DB445" s="28"/>
      <c r="DC445" s="28"/>
      <c r="DD445" s="28"/>
      <c r="DE445" s="28"/>
      <c r="DF445" s="28"/>
      <c r="DG445" s="28"/>
      <c r="DH445" s="28"/>
      <c r="DI445" s="28"/>
      <c r="DJ445" s="28"/>
      <c r="DK445" s="28"/>
      <c r="DL445" s="28"/>
      <c r="DM445" s="28"/>
      <c r="DN445" s="28"/>
      <c r="DO445" s="28"/>
      <c r="DP445" s="28"/>
      <c r="DQ445" s="28"/>
      <c r="DR445" s="28"/>
      <c r="DS445" s="28"/>
      <c r="DT445" s="28"/>
      <c r="DU445" s="28"/>
      <c r="DV445" s="28"/>
      <c r="DW445" s="28"/>
      <c r="DX445" s="28"/>
      <c r="DY445" s="28"/>
      <c r="DZ445" s="28"/>
    </row>
    <row r="446" spans="1:130" s="44" customFormat="1" x14ac:dyDescent="0.25">
      <c r="A446" s="125"/>
      <c r="B446" s="60">
        <v>43070</v>
      </c>
      <c r="C446" s="58"/>
      <c r="D446" s="58"/>
    </row>
    <row r="447" spans="1:130" s="44" customFormat="1" x14ac:dyDescent="0.25">
      <c r="A447" s="125"/>
      <c r="B447" s="60">
        <v>43040</v>
      </c>
      <c r="C447" s="58"/>
      <c r="D447" s="58"/>
    </row>
    <row r="448" spans="1:130" s="44" customFormat="1" x14ac:dyDescent="0.25">
      <c r="A448" s="125"/>
      <c r="B448" s="60">
        <v>43009</v>
      </c>
      <c r="C448" s="58"/>
      <c r="D448" s="58"/>
    </row>
    <row r="449" spans="1:130" s="47" customFormat="1" x14ac:dyDescent="0.25">
      <c r="A449" s="126"/>
      <c r="B449" s="60">
        <v>42979</v>
      </c>
      <c r="C449" s="57"/>
      <c r="D449" s="57"/>
    </row>
    <row r="450" spans="1:130" s="25" customFormat="1" ht="15.95" customHeight="1" x14ac:dyDescent="0.25">
      <c r="A450" s="121" t="s">
        <v>75</v>
      </c>
      <c r="B450" s="48">
        <v>43800</v>
      </c>
      <c r="C450" s="49"/>
      <c r="D450" s="49"/>
    </row>
    <row r="451" spans="1:130" s="25" customFormat="1" x14ac:dyDescent="0.25">
      <c r="A451" s="122"/>
      <c r="B451" s="48">
        <v>43770</v>
      </c>
      <c r="C451" s="49"/>
      <c r="D451" s="49"/>
      <c r="E451" s="26"/>
      <c r="F451" s="26"/>
      <c r="G451" s="26"/>
      <c r="H451" s="26"/>
      <c r="I451" s="26"/>
      <c r="J451" s="26"/>
      <c r="K451" s="26"/>
      <c r="L451" s="26"/>
      <c r="M451" s="27"/>
      <c r="N451" s="27"/>
      <c r="O451" s="27"/>
      <c r="P451" s="27"/>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c r="CH451" s="28"/>
      <c r="CI451" s="28"/>
      <c r="CJ451" s="28"/>
      <c r="CK451" s="28"/>
      <c r="CL451" s="28"/>
      <c r="CM451" s="28"/>
      <c r="CN451" s="28"/>
      <c r="CO451" s="28"/>
      <c r="CP451" s="28"/>
      <c r="CQ451" s="28"/>
      <c r="CR451" s="28"/>
      <c r="CS451" s="28"/>
      <c r="CT451" s="28"/>
      <c r="CU451" s="28"/>
      <c r="CV451" s="28"/>
      <c r="CW451" s="28"/>
      <c r="CX451" s="28"/>
      <c r="CY451" s="28"/>
      <c r="CZ451" s="28"/>
      <c r="DA451" s="28"/>
      <c r="DB451" s="28"/>
      <c r="DC451" s="28"/>
      <c r="DD451" s="28"/>
      <c r="DE451" s="28"/>
      <c r="DF451" s="28"/>
      <c r="DG451" s="28"/>
      <c r="DH451" s="28"/>
      <c r="DI451" s="28"/>
      <c r="DJ451" s="28"/>
      <c r="DK451" s="28"/>
      <c r="DL451" s="28"/>
      <c r="DM451" s="28"/>
      <c r="DN451" s="28"/>
      <c r="DO451" s="28"/>
      <c r="DP451" s="28"/>
      <c r="DQ451" s="28"/>
      <c r="DR451" s="28"/>
      <c r="DS451" s="28"/>
      <c r="DT451" s="28"/>
      <c r="DU451" s="28"/>
      <c r="DV451" s="28"/>
      <c r="DW451" s="28"/>
      <c r="DX451" s="28"/>
      <c r="DY451" s="28"/>
      <c r="DZ451" s="28"/>
    </row>
    <row r="452" spans="1:130" s="25" customFormat="1" x14ac:dyDescent="0.25">
      <c r="A452" s="122"/>
      <c r="B452" s="48">
        <v>43739</v>
      </c>
      <c r="C452" s="49"/>
      <c r="D452" s="49"/>
    </row>
    <row r="453" spans="1:130" s="25" customFormat="1" x14ac:dyDescent="0.25">
      <c r="A453" s="122"/>
      <c r="B453" s="48">
        <v>43709</v>
      </c>
      <c r="C453" s="49"/>
      <c r="D453" s="49"/>
    </row>
    <row r="454" spans="1:130" s="25" customFormat="1" x14ac:dyDescent="0.25">
      <c r="A454" s="122"/>
      <c r="B454" s="48">
        <v>43678</v>
      </c>
      <c r="C454" s="49"/>
      <c r="D454" s="49"/>
    </row>
    <row r="455" spans="1:130" s="25" customFormat="1" x14ac:dyDescent="0.25">
      <c r="A455" s="122"/>
      <c r="B455" s="48">
        <v>43647</v>
      </c>
      <c r="C455" s="49"/>
      <c r="D455" s="49"/>
    </row>
    <row r="456" spans="1:130" s="25" customFormat="1" x14ac:dyDescent="0.25">
      <c r="A456" s="122"/>
      <c r="B456" s="48">
        <v>43617</v>
      </c>
      <c r="C456" s="49"/>
      <c r="D456" s="49"/>
      <c r="E456" s="26"/>
      <c r="F456" s="26"/>
      <c r="G456" s="26"/>
      <c r="H456" s="26"/>
      <c r="I456" s="26"/>
      <c r="J456" s="26"/>
      <c r="K456" s="26"/>
      <c r="L456" s="26"/>
      <c r="M456" s="27"/>
      <c r="N456" s="27"/>
      <c r="O456" s="27"/>
      <c r="P456" s="27"/>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c r="CH456" s="28"/>
      <c r="CI456" s="28"/>
      <c r="CJ456" s="28"/>
      <c r="CK456" s="28"/>
      <c r="CL456" s="28"/>
      <c r="CM456" s="28"/>
      <c r="CN456" s="28"/>
      <c r="CO456" s="28"/>
      <c r="CP456" s="28"/>
      <c r="CQ456" s="28"/>
      <c r="CR456" s="28"/>
      <c r="CS456" s="28"/>
      <c r="CT456" s="28"/>
      <c r="CU456" s="28"/>
      <c r="CV456" s="28"/>
      <c r="CW456" s="28"/>
      <c r="CX456" s="28"/>
      <c r="CY456" s="28"/>
      <c r="CZ456" s="28"/>
      <c r="DA456" s="28"/>
      <c r="DB456" s="28"/>
      <c r="DC456" s="28"/>
      <c r="DD456" s="28"/>
      <c r="DE456" s="28"/>
      <c r="DF456" s="28"/>
      <c r="DG456" s="28"/>
      <c r="DH456" s="28"/>
      <c r="DI456" s="28"/>
      <c r="DJ456" s="28"/>
      <c r="DK456" s="28"/>
      <c r="DL456" s="28"/>
      <c r="DM456" s="28"/>
      <c r="DN456" s="28"/>
      <c r="DO456" s="28"/>
      <c r="DP456" s="28"/>
      <c r="DQ456" s="28"/>
      <c r="DR456" s="28"/>
      <c r="DS456" s="28"/>
      <c r="DT456" s="28"/>
      <c r="DU456" s="28"/>
      <c r="DV456" s="28"/>
      <c r="DW456" s="28"/>
      <c r="DX456" s="28"/>
      <c r="DY456" s="28"/>
      <c r="DZ456" s="28"/>
    </row>
    <row r="457" spans="1:130" s="25" customFormat="1" x14ac:dyDescent="0.25">
      <c r="A457" s="122"/>
      <c r="B457" s="48">
        <v>43586</v>
      </c>
      <c r="C457" s="49"/>
      <c r="D457" s="49"/>
    </row>
    <row r="458" spans="1:130" s="25" customFormat="1" x14ac:dyDescent="0.25">
      <c r="A458" s="122"/>
      <c r="B458" s="48">
        <v>43556</v>
      </c>
      <c r="C458" s="49" t="s">
        <v>233</v>
      </c>
      <c r="D458" s="49"/>
    </row>
    <row r="459" spans="1:130" s="25" customFormat="1" x14ac:dyDescent="0.25">
      <c r="A459" s="122"/>
      <c r="B459" s="48">
        <v>43525</v>
      </c>
      <c r="C459" s="49" t="s">
        <v>224</v>
      </c>
      <c r="D459" s="49"/>
    </row>
    <row r="460" spans="1:130" s="25" customFormat="1" x14ac:dyDescent="0.25">
      <c r="A460" s="122"/>
      <c r="B460" s="48">
        <v>43497</v>
      </c>
      <c r="C460" s="49" t="s">
        <v>213</v>
      </c>
      <c r="D460" s="49"/>
    </row>
    <row r="461" spans="1:130" s="25" customFormat="1" x14ac:dyDescent="0.25">
      <c r="A461" s="122"/>
      <c r="B461" s="48">
        <v>43466</v>
      </c>
      <c r="C461" s="49" t="s">
        <v>204</v>
      </c>
      <c r="D461" s="49"/>
      <c r="E461" s="26"/>
      <c r="F461" s="26"/>
      <c r="G461" s="26"/>
      <c r="H461" s="26"/>
      <c r="I461" s="26"/>
      <c r="J461" s="26"/>
      <c r="K461" s="26"/>
      <c r="L461" s="26"/>
      <c r="M461" s="27"/>
      <c r="N461" s="27"/>
      <c r="O461" s="27"/>
      <c r="P461" s="27"/>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c r="CH461" s="28"/>
      <c r="CI461" s="28"/>
      <c r="CJ461" s="28"/>
      <c r="CK461" s="28"/>
      <c r="CL461" s="28"/>
      <c r="CM461" s="28"/>
      <c r="CN461" s="28"/>
      <c r="CO461" s="28"/>
      <c r="CP461" s="28"/>
      <c r="CQ461" s="28"/>
      <c r="CR461" s="28"/>
      <c r="CS461" s="28"/>
      <c r="CT461" s="28"/>
      <c r="CU461" s="28"/>
      <c r="CV461" s="28"/>
      <c r="CW461" s="28"/>
      <c r="CX461" s="28"/>
      <c r="CY461" s="28"/>
      <c r="CZ461" s="28"/>
      <c r="DA461" s="28"/>
      <c r="DB461" s="28"/>
      <c r="DC461" s="28"/>
      <c r="DD461" s="28"/>
      <c r="DE461" s="28"/>
      <c r="DF461" s="28"/>
      <c r="DG461" s="28"/>
      <c r="DH461" s="28"/>
      <c r="DI461" s="28"/>
      <c r="DJ461" s="28"/>
      <c r="DK461" s="28"/>
      <c r="DL461" s="28"/>
      <c r="DM461" s="28"/>
      <c r="DN461" s="28"/>
      <c r="DO461" s="28"/>
      <c r="DP461" s="28"/>
      <c r="DQ461" s="28"/>
      <c r="DR461" s="28"/>
      <c r="DS461" s="28"/>
      <c r="DT461" s="28"/>
      <c r="DU461" s="28"/>
      <c r="DV461" s="28"/>
      <c r="DW461" s="28"/>
      <c r="DX461" s="28"/>
      <c r="DY461" s="28"/>
      <c r="DZ461" s="28"/>
    </row>
    <row r="462" spans="1:130" s="25" customFormat="1" x14ac:dyDescent="0.25">
      <c r="A462" s="122"/>
      <c r="B462" s="48">
        <v>43435</v>
      </c>
      <c r="C462" s="49" t="s">
        <v>196</v>
      </c>
      <c r="D462" s="49"/>
    </row>
    <row r="463" spans="1:130" s="25" customFormat="1" x14ac:dyDescent="0.25">
      <c r="A463" s="122"/>
      <c r="B463" s="48">
        <v>43405</v>
      </c>
      <c r="C463" s="49" t="s">
        <v>185</v>
      </c>
      <c r="D463" s="49"/>
      <c r="E463" s="26"/>
      <c r="F463" s="26"/>
      <c r="G463" s="26"/>
      <c r="H463" s="26"/>
      <c r="I463" s="26"/>
      <c r="J463" s="26"/>
      <c r="K463" s="26"/>
      <c r="L463" s="26"/>
      <c r="M463" s="27"/>
      <c r="N463" s="27"/>
      <c r="O463" s="27"/>
      <c r="P463" s="27"/>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c r="CH463" s="28"/>
      <c r="CI463" s="28"/>
      <c r="CJ463" s="28"/>
      <c r="CK463" s="28"/>
      <c r="CL463" s="28"/>
      <c r="CM463" s="28"/>
      <c r="CN463" s="28"/>
      <c r="CO463" s="28"/>
      <c r="CP463" s="28"/>
      <c r="CQ463" s="28"/>
      <c r="CR463" s="28"/>
      <c r="CS463" s="28"/>
      <c r="CT463" s="28"/>
      <c r="CU463" s="28"/>
      <c r="CV463" s="28"/>
      <c r="CW463" s="28"/>
      <c r="CX463" s="28"/>
      <c r="CY463" s="28"/>
      <c r="CZ463" s="28"/>
      <c r="DA463" s="28"/>
      <c r="DB463" s="28"/>
      <c r="DC463" s="28"/>
      <c r="DD463" s="28"/>
      <c r="DE463" s="28"/>
      <c r="DF463" s="28"/>
      <c r="DG463" s="28"/>
      <c r="DH463" s="28"/>
      <c r="DI463" s="28"/>
      <c r="DJ463" s="28"/>
      <c r="DK463" s="28"/>
      <c r="DL463" s="28"/>
      <c r="DM463" s="28"/>
      <c r="DN463" s="28"/>
      <c r="DO463" s="28"/>
      <c r="DP463" s="28"/>
      <c r="DQ463" s="28"/>
      <c r="DR463" s="28"/>
      <c r="DS463" s="28"/>
      <c r="DT463" s="28"/>
      <c r="DU463" s="28"/>
      <c r="DV463" s="28"/>
      <c r="DW463" s="28"/>
      <c r="DX463" s="28"/>
      <c r="DY463" s="28"/>
      <c r="DZ463" s="28"/>
    </row>
    <row r="464" spans="1:130" s="25" customFormat="1" x14ac:dyDescent="0.25">
      <c r="A464" s="122"/>
      <c r="B464" s="48">
        <v>43374</v>
      </c>
      <c r="C464" s="49" t="s">
        <v>175</v>
      </c>
      <c r="D464" s="49"/>
    </row>
    <row r="465" spans="1:130" s="25" customFormat="1" x14ac:dyDescent="0.25">
      <c r="A465" s="122"/>
      <c r="B465" s="48">
        <v>43344</v>
      </c>
      <c r="C465" s="49" t="s">
        <v>164</v>
      </c>
      <c r="D465" s="49"/>
    </row>
    <row r="466" spans="1:130" s="25" customFormat="1" ht="12.75" x14ac:dyDescent="0.2">
      <c r="A466" s="122"/>
      <c r="B466" s="48">
        <v>43313</v>
      </c>
      <c r="C466" s="50" t="s">
        <v>154</v>
      </c>
      <c r="D466" s="50"/>
    </row>
    <row r="467" spans="1:130" s="25" customFormat="1" x14ac:dyDescent="0.25">
      <c r="A467" s="122"/>
      <c r="B467" s="48">
        <v>43282</v>
      </c>
      <c r="C467" s="49" t="s">
        <v>143</v>
      </c>
      <c r="D467" s="49"/>
    </row>
    <row r="468" spans="1:130" s="25" customFormat="1" x14ac:dyDescent="0.25">
      <c r="A468" s="122"/>
      <c r="B468" s="48">
        <v>43252</v>
      </c>
      <c r="C468" s="49" t="s">
        <v>135</v>
      </c>
      <c r="D468" s="49"/>
      <c r="E468" s="26"/>
      <c r="F468" s="26"/>
      <c r="G468" s="26"/>
      <c r="H468" s="26"/>
      <c r="I468" s="26"/>
      <c r="J468" s="26"/>
      <c r="K468" s="26"/>
      <c r="L468" s="26"/>
      <c r="M468" s="27"/>
      <c r="N468" s="27"/>
      <c r="O468" s="27"/>
      <c r="P468" s="27"/>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c r="CH468" s="28"/>
      <c r="CI468" s="28"/>
      <c r="CJ468" s="28"/>
      <c r="CK468" s="28"/>
      <c r="CL468" s="28"/>
      <c r="CM468" s="28"/>
      <c r="CN468" s="28"/>
      <c r="CO468" s="28"/>
      <c r="CP468" s="28"/>
      <c r="CQ468" s="28"/>
      <c r="CR468" s="28"/>
      <c r="CS468" s="28"/>
      <c r="CT468" s="28"/>
      <c r="CU468" s="28"/>
      <c r="CV468" s="28"/>
      <c r="CW468" s="28"/>
      <c r="CX468" s="28"/>
      <c r="CY468" s="28"/>
      <c r="CZ468" s="28"/>
      <c r="DA468" s="28"/>
      <c r="DB468" s="28"/>
      <c r="DC468" s="28"/>
      <c r="DD468" s="28"/>
      <c r="DE468" s="28"/>
      <c r="DF468" s="28"/>
      <c r="DG468" s="28"/>
      <c r="DH468" s="28"/>
      <c r="DI468" s="28"/>
      <c r="DJ468" s="28"/>
      <c r="DK468" s="28"/>
      <c r="DL468" s="28"/>
      <c r="DM468" s="28"/>
      <c r="DN468" s="28"/>
      <c r="DO468" s="28"/>
      <c r="DP468" s="28"/>
      <c r="DQ468" s="28"/>
      <c r="DR468" s="28"/>
      <c r="DS468" s="28"/>
      <c r="DT468" s="28"/>
      <c r="DU468" s="28"/>
      <c r="DV468" s="28"/>
      <c r="DW468" s="28"/>
      <c r="DX468" s="28"/>
      <c r="DY468" s="28"/>
      <c r="DZ468" s="28"/>
    </row>
    <row r="469" spans="1:130" s="25" customFormat="1" x14ac:dyDescent="0.25">
      <c r="A469" s="122"/>
      <c r="B469" s="48">
        <v>43221</v>
      </c>
      <c r="C469" s="49" t="s">
        <v>126</v>
      </c>
      <c r="D469" s="49"/>
    </row>
    <row r="470" spans="1:130" s="25" customFormat="1" x14ac:dyDescent="0.25">
      <c r="A470" s="122"/>
      <c r="B470" s="48">
        <v>43191</v>
      </c>
      <c r="C470" s="49" t="s">
        <v>105</v>
      </c>
      <c r="D470" s="49"/>
    </row>
    <row r="471" spans="1:130" s="25" customFormat="1" x14ac:dyDescent="0.25">
      <c r="A471" s="122"/>
      <c r="B471" s="48">
        <v>43160</v>
      </c>
      <c r="C471" s="49" t="s">
        <v>114</v>
      </c>
      <c r="D471" s="49"/>
    </row>
    <row r="472" spans="1:130" s="25" customFormat="1" x14ac:dyDescent="0.25">
      <c r="A472" s="122"/>
      <c r="B472" s="48">
        <v>43132</v>
      </c>
      <c r="C472" s="51" t="s">
        <v>88</v>
      </c>
      <c r="D472" s="51"/>
    </row>
    <row r="473" spans="1:130" s="25" customFormat="1" x14ac:dyDescent="0.25">
      <c r="A473" s="122"/>
      <c r="B473" s="48">
        <v>43101</v>
      </c>
      <c r="C473" s="51" t="s">
        <v>79</v>
      </c>
      <c r="D473" s="51"/>
      <c r="E473" s="26"/>
      <c r="F473" s="26"/>
      <c r="G473" s="26"/>
      <c r="H473" s="26"/>
      <c r="I473" s="26"/>
      <c r="J473" s="26"/>
      <c r="K473" s="26"/>
      <c r="L473" s="26"/>
      <c r="M473" s="27"/>
      <c r="N473" s="27"/>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c r="CH473" s="28"/>
      <c r="CI473" s="28"/>
      <c r="CJ473" s="28"/>
      <c r="CK473" s="28"/>
      <c r="CL473" s="28"/>
      <c r="CM473" s="28"/>
      <c r="CN473" s="28"/>
      <c r="CO473" s="28"/>
      <c r="CP473" s="28"/>
      <c r="CQ473" s="28"/>
      <c r="CR473" s="28"/>
      <c r="CS473" s="28"/>
      <c r="CT473" s="28"/>
      <c r="CU473" s="28"/>
      <c r="CV473" s="28"/>
      <c r="CW473" s="28"/>
      <c r="CX473" s="28"/>
      <c r="CY473" s="28"/>
      <c r="CZ473" s="28"/>
      <c r="DA473" s="28"/>
      <c r="DB473" s="28"/>
      <c r="DC473" s="28"/>
      <c r="DD473" s="28"/>
      <c r="DE473" s="28"/>
      <c r="DF473" s="28"/>
      <c r="DG473" s="28"/>
      <c r="DH473" s="28"/>
      <c r="DI473" s="28"/>
      <c r="DJ473" s="28"/>
      <c r="DK473" s="28"/>
      <c r="DL473" s="28"/>
      <c r="DM473" s="28"/>
      <c r="DN473" s="28"/>
      <c r="DO473" s="28"/>
      <c r="DP473" s="28"/>
      <c r="DQ473" s="28"/>
      <c r="DR473" s="28"/>
      <c r="DS473" s="28"/>
      <c r="DT473" s="28"/>
      <c r="DU473" s="28"/>
      <c r="DV473" s="28"/>
      <c r="DW473" s="28"/>
      <c r="DX473" s="28"/>
      <c r="DY473" s="28"/>
      <c r="DZ473" s="28"/>
    </row>
    <row r="474" spans="1:130" s="53" customFormat="1" ht="12.75" customHeight="1" x14ac:dyDescent="0.25">
      <c r="A474" s="122"/>
      <c r="B474" s="52">
        <v>43070</v>
      </c>
      <c r="C474" s="51"/>
      <c r="D474" s="51"/>
      <c r="E474" s="30"/>
      <c r="F474" s="30"/>
      <c r="G474" s="30"/>
      <c r="H474" s="30"/>
      <c r="I474" s="30"/>
      <c r="J474" s="30"/>
      <c r="K474" s="30"/>
      <c r="L474" s="30"/>
      <c r="M474" s="30"/>
      <c r="N474" s="30"/>
    </row>
    <row r="475" spans="1:130" s="53" customFormat="1" x14ac:dyDescent="0.25">
      <c r="A475" s="122"/>
      <c r="B475" s="52">
        <v>43040</v>
      </c>
      <c r="C475" s="54"/>
      <c r="D475" s="54"/>
      <c r="E475" s="30"/>
      <c r="F475" s="30"/>
      <c r="G475" s="30"/>
      <c r="H475" s="30"/>
      <c r="I475" s="30"/>
      <c r="J475" s="30"/>
      <c r="K475" s="30"/>
      <c r="L475" s="30"/>
      <c r="M475" s="30"/>
      <c r="N475" s="30"/>
    </row>
    <row r="476" spans="1:130" s="53" customFormat="1" x14ac:dyDescent="0.25">
      <c r="A476" s="122"/>
      <c r="B476" s="52">
        <v>43009</v>
      </c>
      <c r="C476" s="54"/>
      <c r="D476" s="54"/>
      <c r="E476" s="30"/>
      <c r="F476" s="30"/>
      <c r="G476" s="30"/>
      <c r="H476" s="30"/>
      <c r="I476" s="30"/>
      <c r="J476" s="30"/>
      <c r="K476" s="30"/>
      <c r="L476" s="30"/>
      <c r="M476" s="30"/>
      <c r="N476" s="30"/>
    </row>
    <row r="477" spans="1:130" s="55" customFormat="1" x14ac:dyDescent="0.25">
      <c r="A477" s="123"/>
      <c r="B477" s="52">
        <v>42979</v>
      </c>
      <c r="C477" s="49"/>
      <c r="D477" s="49"/>
      <c r="E477" s="32"/>
      <c r="F477" s="32"/>
      <c r="G477" s="32"/>
      <c r="H477" s="32"/>
      <c r="I477" s="32"/>
      <c r="J477" s="32"/>
      <c r="K477" s="32"/>
      <c r="L477" s="32"/>
      <c r="M477" s="32"/>
      <c r="N477" s="32"/>
    </row>
    <row r="478" spans="1:130" s="25" customFormat="1" ht="15.95" customHeight="1" x14ac:dyDescent="0.25">
      <c r="A478" s="127" t="s">
        <v>69</v>
      </c>
      <c r="B478" s="56">
        <v>43800</v>
      </c>
      <c r="C478" s="57"/>
      <c r="D478" s="57"/>
    </row>
    <row r="479" spans="1:130" s="25" customFormat="1" x14ac:dyDescent="0.25">
      <c r="A479" s="128"/>
      <c r="B479" s="56">
        <v>43770</v>
      </c>
      <c r="C479" s="57"/>
      <c r="D479" s="57"/>
      <c r="E479" s="26"/>
      <c r="F479" s="26"/>
      <c r="G479" s="26"/>
      <c r="H479" s="26"/>
      <c r="I479" s="26"/>
      <c r="J479" s="26"/>
      <c r="K479" s="26"/>
      <c r="L479" s="26"/>
      <c r="M479" s="27"/>
      <c r="N479" s="27"/>
      <c r="O479" s="27"/>
      <c r="P479" s="27"/>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c r="CH479" s="28"/>
      <c r="CI479" s="28"/>
      <c r="CJ479" s="28"/>
      <c r="CK479" s="28"/>
      <c r="CL479" s="28"/>
      <c r="CM479" s="28"/>
      <c r="CN479" s="28"/>
      <c r="CO479" s="28"/>
      <c r="CP479" s="28"/>
      <c r="CQ479" s="28"/>
      <c r="CR479" s="28"/>
      <c r="CS479" s="28"/>
      <c r="CT479" s="28"/>
      <c r="CU479" s="28"/>
      <c r="CV479" s="28"/>
      <c r="CW479" s="28"/>
      <c r="CX479" s="28"/>
      <c r="CY479" s="28"/>
      <c r="CZ479" s="28"/>
      <c r="DA479" s="28"/>
      <c r="DB479" s="28"/>
      <c r="DC479" s="28"/>
      <c r="DD479" s="28"/>
      <c r="DE479" s="28"/>
      <c r="DF479" s="28"/>
      <c r="DG479" s="28"/>
      <c r="DH479" s="28"/>
      <c r="DI479" s="28"/>
      <c r="DJ479" s="28"/>
      <c r="DK479" s="28"/>
      <c r="DL479" s="28"/>
      <c r="DM479" s="28"/>
      <c r="DN479" s="28"/>
      <c r="DO479" s="28"/>
      <c r="DP479" s="28"/>
      <c r="DQ479" s="28"/>
      <c r="DR479" s="28"/>
      <c r="DS479" s="28"/>
      <c r="DT479" s="28"/>
      <c r="DU479" s="28"/>
      <c r="DV479" s="28"/>
      <c r="DW479" s="28"/>
      <c r="DX479" s="28"/>
      <c r="DY479" s="28"/>
      <c r="DZ479" s="28"/>
    </row>
    <row r="480" spans="1:130" s="25" customFormat="1" x14ac:dyDescent="0.25">
      <c r="A480" s="128"/>
      <c r="B480" s="56">
        <v>43739</v>
      </c>
      <c r="C480" s="57"/>
      <c r="D480" s="57"/>
    </row>
    <row r="481" spans="1:130" s="25" customFormat="1" x14ac:dyDescent="0.25">
      <c r="A481" s="128"/>
      <c r="B481" s="56">
        <v>43709</v>
      </c>
      <c r="C481" s="57"/>
      <c r="D481" s="57"/>
    </row>
    <row r="482" spans="1:130" s="25" customFormat="1" x14ac:dyDescent="0.25">
      <c r="A482" s="128"/>
      <c r="B482" s="56">
        <v>43678</v>
      </c>
      <c r="C482" s="57"/>
      <c r="D482" s="57"/>
    </row>
    <row r="483" spans="1:130" s="25" customFormat="1" x14ac:dyDescent="0.25">
      <c r="A483" s="128"/>
      <c r="B483" s="56">
        <v>43647</v>
      </c>
      <c r="C483" s="57"/>
      <c r="D483" s="57"/>
    </row>
    <row r="484" spans="1:130" s="25" customFormat="1" x14ac:dyDescent="0.25">
      <c r="A484" s="128"/>
      <c r="B484" s="56">
        <v>43617</v>
      </c>
      <c r="C484" s="57"/>
      <c r="D484" s="57"/>
      <c r="E484" s="26"/>
      <c r="F484" s="26"/>
      <c r="G484" s="26"/>
      <c r="H484" s="26"/>
      <c r="I484" s="26"/>
      <c r="J484" s="26"/>
      <c r="K484" s="26"/>
      <c r="L484" s="26"/>
      <c r="M484" s="27"/>
      <c r="N484" s="27"/>
      <c r="O484" s="27"/>
      <c r="P484" s="27"/>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c r="CH484" s="28"/>
      <c r="CI484" s="28"/>
      <c r="CJ484" s="28"/>
      <c r="CK484" s="28"/>
      <c r="CL484" s="28"/>
      <c r="CM484" s="28"/>
      <c r="CN484" s="28"/>
      <c r="CO484" s="28"/>
      <c r="CP484" s="28"/>
      <c r="CQ484" s="28"/>
      <c r="CR484" s="28"/>
      <c r="CS484" s="28"/>
      <c r="CT484" s="28"/>
      <c r="CU484" s="28"/>
      <c r="CV484" s="28"/>
      <c r="CW484" s="28"/>
      <c r="CX484" s="28"/>
      <c r="CY484" s="28"/>
      <c r="CZ484" s="28"/>
      <c r="DA484" s="28"/>
      <c r="DB484" s="28"/>
      <c r="DC484" s="28"/>
      <c r="DD484" s="28"/>
      <c r="DE484" s="28"/>
      <c r="DF484" s="28"/>
      <c r="DG484" s="28"/>
      <c r="DH484" s="28"/>
      <c r="DI484" s="28"/>
      <c r="DJ484" s="28"/>
      <c r="DK484" s="28"/>
      <c r="DL484" s="28"/>
      <c r="DM484" s="28"/>
      <c r="DN484" s="28"/>
      <c r="DO484" s="28"/>
      <c r="DP484" s="28"/>
      <c r="DQ484" s="28"/>
      <c r="DR484" s="28"/>
      <c r="DS484" s="28"/>
      <c r="DT484" s="28"/>
      <c r="DU484" s="28"/>
      <c r="DV484" s="28"/>
      <c r="DW484" s="28"/>
      <c r="DX484" s="28"/>
      <c r="DY484" s="28"/>
      <c r="DZ484" s="28"/>
    </row>
    <row r="485" spans="1:130" s="25" customFormat="1" x14ac:dyDescent="0.25">
      <c r="A485" s="128"/>
      <c r="B485" s="56">
        <v>43586</v>
      </c>
      <c r="C485" s="57"/>
      <c r="D485" s="57"/>
    </row>
    <row r="486" spans="1:130" s="25" customFormat="1" x14ac:dyDescent="0.25">
      <c r="A486" s="128"/>
      <c r="B486" s="56">
        <v>43556</v>
      </c>
      <c r="C486" s="57"/>
      <c r="D486" s="57"/>
    </row>
    <row r="487" spans="1:130" s="25" customFormat="1" x14ac:dyDescent="0.25">
      <c r="A487" s="128"/>
      <c r="B487" s="56">
        <v>43525</v>
      </c>
      <c r="C487" s="57"/>
      <c r="D487" s="57"/>
    </row>
    <row r="488" spans="1:130" s="25" customFormat="1" x14ac:dyDescent="0.25">
      <c r="A488" s="128"/>
      <c r="B488" s="56">
        <v>43497</v>
      </c>
      <c r="C488" s="57"/>
      <c r="D488" s="57"/>
    </row>
    <row r="489" spans="1:130" s="25" customFormat="1" x14ac:dyDescent="0.25">
      <c r="A489" s="128"/>
      <c r="B489" s="56">
        <v>43466</v>
      </c>
      <c r="C489" s="57"/>
      <c r="D489" s="57"/>
      <c r="E489" s="26"/>
      <c r="F489" s="26"/>
      <c r="G489" s="26"/>
      <c r="H489" s="26"/>
      <c r="I489" s="26"/>
      <c r="J489" s="26"/>
      <c r="K489" s="26"/>
      <c r="L489" s="26"/>
      <c r="M489" s="27"/>
      <c r="N489" s="27"/>
      <c r="O489" s="27"/>
      <c r="P489" s="27"/>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c r="CH489" s="28"/>
      <c r="CI489" s="28"/>
      <c r="CJ489" s="28"/>
      <c r="CK489" s="28"/>
      <c r="CL489" s="28"/>
      <c r="CM489" s="28"/>
      <c r="CN489" s="28"/>
      <c r="CO489" s="28"/>
      <c r="CP489" s="28"/>
      <c r="CQ489" s="28"/>
      <c r="CR489" s="28"/>
      <c r="CS489" s="28"/>
      <c r="CT489" s="28"/>
      <c r="CU489" s="28"/>
      <c r="CV489" s="28"/>
      <c r="CW489" s="28"/>
      <c r="CX489" s="28"/>
      <c r="CY489" s="28"/>
      <c r="CZ489" s="28"/>
      <c r="DA489" s="28"/>
      <c r="DB489" s="28"/>
      <c r="DC489" s="28"/>
      <c r="DD489" s="28"/>
      <c r="DE489" s="28"/>
      <c r="DF489" s="28"/>
      <c r="DG489" s="28"/>
      <c r="DH489" s="28"/>
      <c r="DI489" s="28"/>
      <c r="DJ489" s="28"/>
      <c r="DK489" s="28"/>
      <c r="DL489" s="28"/>
      <c r="DM489" s="28"/>
      <c r="DN489" s="28"/>
      <c r="DO489" s="28"/>
      <c r="DP489" s="28"/>
      <c r="DQ489" s="28"/>
      <c r="DR489" s="28"/>
      <c r="DS489" s="28"/>
      <c r="DT489" s="28"/>
      <c r="DU489" s="28"/>
      <c r="DV489" s="28"/>
      <c r="DW489" s="28"/>
      <c r="DX489" s="28"/>
      <c r="DY489" s="28"/>
      <c r="DZ489" s="28"/>
    </row>
    <row r="490" spans="1:130" s="25" customFormat="1" x14ac:dyDescent="0.25">
      <c r="A490" s="128"/>
      <c r="B490" s="56">
        <v>43435</v>
      </c>
      <c r="C490" s="57" t="s">
        <v>195</v>
      </c>
      <c r="D490" s="57"/>
    </row>
    <row r="491" spans="1:130" s="25" customFormat="1" x14ac:dyDescent="0.25">
      <c r="A491" s="128"/>
      <c r="B491" s="56">
        <v>43405</v>
      </c>
      <c r="C491" s="57"/>
      <c r="D491" s="57"/>
      <c r="E491" s="26"/>
      <c r="F491" s="26"/>
      <c r="G491" s="26"/>
      <c r="H491" s="26"/>
      <c r="I491" s="26"/>
      <c r="J491" s="26"/>
      <c r="K491" s="26"/>
      <c r="L491" s="26"/>
      <c r="M491" s="27"/>
      <c r="N491" s="27"/>
      <c r="O491" s="27"/>
      <c r="P491" s="27"/>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c r="CH491" s="28"/>
      <c r="CI491" s="28"/>
      <c r="CJ491" s="28"/>
      <c r="CK491" s="28"/>
      <c r="CL491" s="28"/>
      <c r="CM491" s="28"/>
      <c r="CN491" s="28"/>
      <c r="CO491" s="28"/>
      <c r="CP491" s="28"/>
      <c r="CQ491" s="28"/>
      <c r="CR491" s="28"/>
      <c r="CS491" s="28"/>
      <c r="CT491" s="28"/>
      <c r="CU491" s="28"/>
      <c r="CV491" s="28"/>
      <c r="CW491" s="28"/>
      <c r="CX491" s="28"/>
      <c r="CY491" s="28"/>
      <c r="CZ491" s="28"/>
      <c r="DA491" s="28"/>
      <c r="DB491" s="28"/>
      <c r="DC491" s="28"/>
      <c r="DD491" s="28"/>
      <c r="DE491" s="28"/>
      <c r="DF491" s="28"/>
      <c r="DG491" s="28"/>
      <c r="DH491" s="28"/>
      <c r="DI491" s="28"/>
      <c r="DJ491" s="28"/>
      <c r="DK491" s="28"/>
      <c r="DL491" s="28"/>
      <c r="DM491" s="28"/>
      <c r="DN491" s="28"/>
      <c r="DO491" s="28"/>
      <c r="DP491" s="28"/>
      <c r="DQ491" s="28"/>
      <c r="DR491" s="28"/>
      <c r="DS491" s="28"/>
      <c r="DT491" s="28"/>
      <c r="DU491" s="28"/>
      <c r="DV491" s="28"/>
      <c r="DW491" s="28"/>
      <c r="DX491" s="28"/>
      <c r="DY491" s="28"/>
      <c r="DZ491" s="28"/>
    </row>
    <row r="492" spans="1:130" s="25" customFormat="1" x14ac:dyDescent="0.25">
      <c r="A492" s="128"/>
      <c r="B492" s="56">
        <v>43374</v>
      </c>
      <c r="C492" s="57"/>
      <c r="D492" s="57"/>
    </row>
    <row r="493" spans="1:130" s="25" customFormat="1" x14ac:dyDescent="0.25">
      <c r="A493" s="128"/>
      <c r="B493" s="56">
        <v>43344</v>
      </c>
      <c r="C493" s="57"/>
      <c r="D493" s="57"/>
    </row>
    <row r="494" spans="1:130" s="25" customFormat="1" x14ac:dyDescent="0.25">
      <c r="A494" s="128"/>
      <c r="B494" s="56">
        <v>43313</v>
      </c>
      <c r="C494" s="57"/>
      <c r="D494" s="57"/>
    </row>
    <row r="495" spans="1:130" s="25" customFormat="1" x14ac:dyDescent="0.25">
      <c r="A495" s="128"/>
      <c r="B495" s="56">
        <v>43282</v>
      </c>
      <c r="C495" s="57"/>
      <c r="D495" s="57"/>
    </row>
    <row r="496" spans="1:130" s="25" customFormat="1" x14ac:dyDescent="0.25">
      <c r="A496" s="128"/>
      <c r="B496" s="56">
        <v>43252</v>
      </c>
      <c r="C496" s="57" t="s">
        <v>134</v>
      </c>
      <c r="D496" s="57"/>
      <c r="E496" s="26"/>
      <c r="F496" s="26"/>
      <c r="G496" s="26"/>
      <c r="H496" s="26"/>
      <c r="I496" s="26"/>
      <c r="J496" s="26"/>
      <c r="K496" s="26"/>
      <c r="L496" s="26"/>
      <c r="M496" s="27"/>
      <c r="N496" s="27"/>
      <c r="O496" s="27"/>
      <c r="P496" s="27"/>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c r="CH496" s="28"/>
      <c r="CI496" s="28"/>
      <c r="CJ496" s="28"/>
      <c r="CK496" s="28"/>
      <c r="CL496" s="28"/>
      <c r="CM496" s="28"/>
      <c r="CN496" s="28"/>
      <c r="CO496" s="28"/>
      <c r="CP496" s="28"/>
      <c r="CQ496" s="28"/>
      <c r="CR496" s="28"/>
      <c r="CS496" s="28"/>
      <c r="CT496" s="28"/>
      <c r="CU496" s="28"/>
      <c r="CV496" s="28"/>
      <c r="CW496" s="28"/>
      <c r="CX496" s="28"/>
      <c r="CY496" s="28"/>
      <c r="CZ496" s="28"/>
      <c r="DA496" s="28"/>
      <c r="DB496" s="28"/>
      <c r="DC496" s="28"/>
      <c r="DD496" s="28"/>
      <c r="DE496" s="28"/>
      <c r="DF496" s="28"/>
      <c r="DG496" s="28"/>
      <c r="DH496" s="28"/>
      <c r="DI496" s="28"/>
      <c r="DJ496" s="28"/>
      <c r="DK496" s="28"/>
      <c r="DL496" s="28"/>
      <c r="DM496" s="28"/>
      <c r="DN496" s="28"/>
      <c r="DO496" s="28"/>
      <c r="DP496" s="28"/>
      <c r="DQ496" s="28"/>
      <c r="DR496" s="28"/>
      <c r="DS496" s="28"/>
      <c r="DT496" s="28"/>
      <c r="DU496" s="28"/>
      <c r="DV496" s="28"/>
      <c r="DW496" s="28"/>
      <c r="DX496" s="28"/>
      <c r="DY496" s="28"/>
      <c r="DZ496" s="28"/>
    </row>
    <row r="497" spans="1:130" s="25" customFormat="1" x14ac:dyDescent="0.25">
      <c r="A497" s="128"/>
      <c r="B497" s="56">
        <v>43221</v>
      </c>
      <c r="C497" s="57"/>
      <c r="D497" s="57"/>
    </row>
    <row r="498" spans="1:130" s="25" customFormat="1" x14ac:dyDescent="0.25">
      <c r="A498" s="128"/>
      <c r="B498" s="56">
        <v>43191</v>
      </c>
      <c r="C498" s="57"/>
      <c r="D498" s="57"/>
    </row>
    <row r="499" spans="1:130" s="25" customFormat="1" x14ac:dyDescent="0.25">
      <c r="A499" s="128"/>
      <c r="B499" s="56">
        <v>43160</v>
      </c>
      <c r="C499" s="57"/>
      <c r="D499" s="57"/>
    </row>
    <row r="500" spans="1:130" s="25" customFormat="1" x14ac:dyDescent="0.25">
      <c r="A500" s="128"/>
      <c r="B500" s="56">
        <v>43132</v>
      </c>
      <c r="C500" s="57"/>
      <c r="D500" s="57"/>
    </row>
    <row r="501" spans="1:130" s="25" customFormat="1" x14ac:dyDescent="0.25">
      <c r="A501" s="128"/>
      <c r="B501" s="56">
        <v>43101</v>
      </c>
      <c r="C501" s="58"/>
      <c r="D501" s="58"/>
      <c r="E501" s="40"/>
      <c r="F501" s="40"/>
      <c r="G501" s="40"/>
      <c r="H501" s="40"/>
      <c r="I501" s="40"/>
      <c r="J501" s="40"/>
      <c r="K501" s="40"/>
      <c r="L501" s="40"/>
      <c r="M501" s="41"/>
      <c r="N501" s="41"/>
      <c r="O501" s="41"/>
      <c r="P501" s="41"/>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c r="CH501" s="28"/>
      <c r="CI501" s="28"/>
      <c r="CJ501" s="28"/>
      <c r="CK501" s="28"/>
      <c r="CL501" s="28"/>
      <c r="CM501" s="28"/>
      <c r="CN501" s="28"/>
      <c r="CO501" s="28"/>
      <c r="CP501" s="28"/>
      <c r="CQ501" s="28"/>
      <c r="CR501" s="28"/>
      <c r="CS501" s="28"/>
      <c r="CT501" s="28"/>
      <c r="CU501" s="28"/>
      <c r="CV501" s="28"/>
      <c r="CW501" s="28"/>
      <c r="CX501" s="28"/>
      <c r="CY501" s="28"/>
      <c r="CZ501" s="28"/>
      <c r="DA501" s="28"/>
      <c r="DB501" s="28"/>
      <c r="DC501" s="28"/>
      <c r="DD501" s="28"/>
      <c r="DE501" s="28"/>
      <c r="DF501" s="28"/>
      <c r="DG501" s="28"/>
      <c r="DH501" s="28"/>
      <c r="DI501" s="28"/>
      <c r="DJ501" s="28"/>
      <c r="DK501" s="28"/>
      <c r="DL501" s="28"/>
      <c r="DM501" s="28"/>
      <c r="DN501" s="28"/>
      <c r="DO501" s="28"/>
      <c r="DP501" s="28"/>
      <c r="DQ501" s="28"/>
      <c r="DR501" s="28"/>
      <c r="DS501" s="28"/>
      <c r="DT501" s="28"/>
      <c r="DU501" s="28"/>
      <c r="DV501" s="28"/>
      <c r="DW501" s="28"/>
      <c r="DX501" s="28"/>
      <c r="DY501" s="28"/>
      <c r="DZ501" s="28"/>
    </row>
    <row r="502" spans="1:130" s="44" customFormat="1" x14ac:dyDescent="0.25">
      <c r="A502" s="128"/>
      <c r="B502" s="60">
        <v>43070</v>
      </c>
      <c r="C502" s="58"/>
      <c r="D502" s="58"/>
    </row>
    <row r="503" spans="1:130" s="44" customFormat="1" x14ac:dyDescent="0.25">
      <c r="A503" s="128"/>
      <c r="B503" s="60">
        <v>43040</v>
      </c>
      <c r="C503" s="58"/>
      <c r="D503" s="58"/>
    </row>
    <row r="504" spans="1:130" s="44" customFormat="1" x14ac:dyDescent="0.25">
      <c r="A504" s="128"/>
      <c r="B504" s="60">
        <v>43009</v>
      </c>
      <c r="C504" s="45"/>
      <c r="D504" s="45"/>
    </row>
    <row r="505" spans="1:130" s="47" customFormat="1" x14ac:dyDescent="0.25">
      <c r="A505" s="129"/>
      <c r="B505" s="60">
        <v>42979</v>
      </c>
      <c r="C505" s="65"/>
      <c r="D505" s="65"/>
    </row>
    <row r="506" spans="1:130" x14ac:dyDescent="0.25">
      <c r="A506" s="81"/>
    </row>
  </sheetData>
  <mergeCells count="18">
    <mergeCell ref="A2:A29"/>
    <mergeCell ref="A30:A57"/>
    <mergeCell ref="A86:A113"/>
    <mergeCell ref="A394:A421"/>
    <mergeCell ref="A170:A197"/>
    <mergeCell ref="A198:A225"/>
    <mergeCell ref="A226:A253"/>
    <mergeCell ref="A254:A281"/>
    <mergeCell ref="A282:A309"/>
    <mergeCell ref="A310:A337"/>
    <mergeCell ref="A58:A85"/>
    <mergeCell ref="A114:A141"/>
    <mergeCell ref="A142:A169"/>
    <mergeCell ref="A450:A477"/>
    <mergeCell ref="A422:A449"/>
    <mergeCell ref="A478:A505"/>
    <mergeCell ref="A338:A365"/>
    <mergeCell ref="A366:A393"/>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NMI Analysis</vt:lpstr>
      <vt:lpstr>Sectors</vt:lpstr>
      <vt:lpstr>Industry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Braun</cp:lastModifiedBy>
  <dcterms:created xsi:type="dcterms:W3CDTF">2019-04-24T18:07:28Z</dcterms:created>
  <dcterms:modified xsi:type="dcterms:W3CDTF">2019-07-18T03:03:16Z</dcterms:modified>
</cp:coreProperties>
</file>