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566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</borders>
  <cellStyleXfs count="1">
    <xf borderId="0" fillId="0" fontId="0" numFmtId="0"/>
  </cellStyleXfs>
  <cellXfs count="48">
    <xf borderId="0" fillId="0" fontId="0" numFmtId="0" pivotButton="0" quotePrefix="0" xfId="0"/>
    <xf applyAlignment="1" borderId="9" fillId="0" fontId="1" numFmtId="0" pivotButton="0" quotePrefix="0" xfId="0">
      <alignment horizontal="center" vertical="center"/>
    </xf>
    <xf borderId="2" fillId="0" fontId="0" numFmtId="0" pivotButton="0" quotePrefix="0" xfId="0"/>
    <xf applyAlignment="1" borderId="9" fillId="0" fontId="1" numFmtId="0" pivotButton="0" quotePrefix="0" xfId="0">
      <alignment horizontal="center" vertical="bottom"/>
    </xf>
    <xf applyAlignment="1" borderId="5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borderId="13" fillId="0" fontId="0" numFmtId="0" pivotButton="0" quotePrefix="0" xfId="0"/>
    <xf borderId="1" fillId="0" fontId="1" numFmtId="0" pivotButton="0" quotePrefix="0" xfId="0"/>
    <xf borderId="2" fillId="0" fontId="1" numFmtId="0" pivotButton="0" quotePrefix="0" xfId="0"/>
    <xf applyAlignment="1" borderId="9" fillId="0" fontId="1" numFmtId="0" pivotButton="0" quotePrefix="0" xfId="0">
      <alignment horizontal="center"/>
    </xf>
    <xf borderId="11" fillId="0" fontId="0" numFmtId="0" pivotButton="0" quotePrefix="0" xfId="0"/>
    <xf applyAlignment="1" borderId="7" fillId="0" fontId="0" numFmtId="0" pivotButton="0" quotePrefix="0" xfId="0">
      <alignment horizontal="center" vertical="center"/>
    </xf>
    <xf applyAlignment="1" borderId="8" fillId="0" fontId="0" numFmtId="0" pivotButton="0" quotePrefix="0" xfId="0">
      <alignment horizontal="center" vertical="center"/>
    </xf>
    <xf borderId="9" fillId="0" fontId="1" numFmtId="0" pivotButton="0" quotePrefix="0" xfId="0"/>
    <xf borderId="11" fillId="0" fontId="1" numFmtId="0" pivotButton="0" quotePrefix="0" xfId="0"/>
    <xf applyAlignment="1" borderId="11" fillId="0" fontId="1" numFmtId="0" pivotButton="0" quotePrefix="0" xfId="0">
      <alignment horizontal="center"/>
    </xf>
    <xf borderId="3" fillId="0" fontId="0" numFmtId="0" pivotButton="0" quotePrefix="0" xfId="0"/>
    <xf borderId="4" fillId="0" fontId="0" numFmtId="0" pivotButton="0" quotePrefix="0" xfId="0"/>
    <xf applyAlignment="1" borderId="3" fillId="0" fontId="1" numFmtId="0" pivotButton="0" quotePrefix="0" xfId="0">
      <alignment horizontal="center"/>
    </xf>
    <xf applyAlignment="1" borderId="10" fillId="0" fontId="1" numFmtId="0" pivotButton="0" quotePrefix="0" xfId="0">
      <alignment horizontal="center"/>
    </xf>
    <xf applyAlignment="1" borderId="4" fillId="0" fontId="1" numFmtId="0" pivotButton="0" quotePrefix="0" xfId="0">
      <alignment horizontal="center"/>
    </xf>
    <xf applyAlignment="1" borderId="3" fillId="0" fontId="0" numFmtId="0" pivotButton="0" quotePrefix="0" xfId="0">
      <alignment horizontal="center"/>
    </xf>
    <xf applyAlignment="1" borderId="4" fillId="0" fontId="0" numFmtId="0" pivotButton="0" quotePrefix="0" xfId="0">
      <alignment horizontal="center"/>
    </xf>
    <xf borderId="14" fillId="0" fontId="0" numFmtId="0" pivotButton="0" quotePrefix="0" xfId="0"/>
    <xf applyAlignment="1" borderId="10" fillId="0" fontId="0" numFmtId="0" pivotButton="0" quotePrefix="0" xfId="0">
      <alignment horizontal="center"/>
    </xf>
    <xf applyAlignment="1" borderId="10" fillId="0" fontId="0" numFmtId="0" pivotButton="0" quotePrefix="0" xfId="0">
      <alignment horizontal="right"/>
    </xf>
    <xf applyAlignment="1" borderId="10" fillId="0" fontId="0" numFmtId="0" pivotButton="0" quotePrefix="0" xfId="0">
      <alignment horizontal="left"/>
    </xf>
    <xf borderId="5" fillId="0" fontId="0" numFmtId="0" pivotButton="0" quotePrefix="0" xfId="0"/>
    <xf borderId="6" fillId="0" fontId="0" numFmtId="0" pivotButton="0" quotePrefix="0" xfId="0"/>
    <xf applyAlignment="1" borderId="5" fillId="0" fontId="1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6" fillId="0" fontId="1" numFmtId="0" pivotButton="0" quotePrefix="0" xfId="0">
      <alignment horizontal="center"/>
    </xf>
    <xf applyAlignment="1" borderId="5" fillId="0" fontId="0" numFmtId="0" pivotButton="0" quotePrefix="0" xfId="0">
      <alignment horizontal="center"/>
    </xf>
    <xf applyAlignment="1" borderId="6" fillId="0" fontId="0" numFmtId="0" pivotButton="0" quotePrefix="0" xfId="0">
      <alignment horizontal="center"/>
    </xf>
    <xf borderId="12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/>
    </xf>
    <xf applyAlignment="1" borderId="7" fillId="0" fontId="0" numFmtId="0" pivotButton="0" quotePrefix="0" xfId="0">
      <alignment horizontal="center"/>
    </xf>
    <xf applyAlignment="1" borderId="15" fillId="0" fontId="0" numFmtId="0" pivotButton="0" quotePrefix="0" xfId="0">
      <alignment horizontal="center"/>
    </xf>
    <xf applyAlignment="1" borderId="15" fillId="0" fontId="0" numFmtId="0" pivotButton="0" quotePrefix="0" xfId="0">
      <alignment horizontal="right"/>
    </xf>
    <xf applyAlignment="1" borderId="15" fillId="0" fontId="0" numFmtId="0" pivotButton="0" quotePrefix="0" xfId="0">
      <alignment horizontal="left"/>
    </xf>
    <xf borderId="8" fillId="0" fontId="0" numFmtId="0" pivotButton="0" quotePrefix="0" xfId="0"/>
    <xf borderId="7" fillId="0" fontId="0" numFmtId="0" pivotButton="0" quotePrefix="0" xfId="0"/>
    <xf applyAlignment="1" borderId="7" fillId="0" fontId="1" numFmtId="0" pivotButton="0" quotePrefix="0" xfId="0">
      <alignment horizontal="center"/>
    </xf>
    <xf applyAlignment="1" borderId="15" fillId="0" fontId="1" numFmtId="0" pivotButton="0" quotePrefix="0" xfId="0">
      <alignment horizontal="center"/>
    </xf>
    <xf applyAlignment="1" borderId="8" fillId="0" fontId="1" numFmtId="0" pivotButton="0" quotePrefix="0" xfId="0">
      <alignment horizontal="center"/>
    </xf>
    <xf applyAlignment="1" borderId="8" fillId="0" fontId="0" numFmtId="0" pivotButton="0" quotePrefix="0" xfId="0">
      <alignment horizont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'566'!$K$5:$K$10</f>
            </numRef>
          </cat>
          <val>
            <numRef>
              <f>'566'!$P$5:$P$10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Note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Anzahl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001072BA"/>
    <outlinePr summaryBelow="1" summaryRight="1"/>
    <pageSetUpPr/>
  </sheetPr>
  <dimension ref="B2:P54"/>
  <sheetViews>
    <sheetView workbookViewId="0">
      <selection activeCell="A1" sqref="A1"/>
    </sheetView>
  </sheetViews>
  <sheetFormatPr baseColWidth="8" defaultRowHeight="15"/>
  <cols>
    <col customWidth="1" max="2" min="2" width="25"/>
    <col customWidth="1" max="3" min="3" width="25"/>
    <col customWidth="1" max="4" min="4" width="3"/>
    <col customWidth="1" max="5" min="5" width="5"/>
    <col customWidth="1" max="6" min="6" width="3"/>
    <col customWidth="1" max="7" min="7" width="10"/>
    <col customWidth="1" max="8" min="8" width="15"/>
    <col customWidth="1" max="11" min="11" width="8"/>
    <col customWidth="1" max="12" min="12" width="8"/>
    <col customWidth="1" max="13" min="13" width="8"/>
    <col customWidth="1" max="14" min="14" width="8"/>
    <col customWidth="1" max="15" min="15" width="8"/>
    <col customWidth="1" max="16" min="16" width="8"/>
  </cols>
  <sheetData>
    <row r="2">
      <c r="G2" s="1" t="inlineStr">
        <is>
          <t>Aufgabe</t>
        </is>
      </c>
      <c r="H2" s="2" t="n"/>
      <c r="I2" s="3" t="inlineStr">
        <is>
          <t>Gesamt</t>
        </is>
      </c>
    </row>
    <row r="3">
      <c r="G3" s="4" t="inlineStr">
        <is>
          <t>BE</t>
        </is>
      </c>
      <c r="H3" s="5" t="inlineStr">
        <is>
          <t>Gewichtung</t>
        </is>
      </c>
      <c r="I3" s="6" t="n"/>
    </row>
    <row r="4">
      <c r="B4" s="7" t="inlineStr">
        <is>
          <t>Nachname</t>
        </is>
      </c>
      <c r="C4" s="8" t="inlineStr">
        <is>
          <t>Vorname</t>
        </is>
      </c>
      <c r="D4" s="9" t="inlineStr">
        <is>
          <t>Note</t>
        </is>
      </c>
      <c r="E4" s="10" t="n"/>
      <c r="F4" s="2" t="n"/>
      <c r="G4" s="11" t="n">
        <v>5</v>
      </c>
      <c r="H4" s="12" t="n">
        <v>1</v>
      </c>
      <c r="I4" s="13">
        <f>G4*H4</f>
        <v/>
      </c>
      <c r="K4" s="7" t="inlineStr">
        <is>
          <t>Note</t>
        </is>
      </c>
      <c r="L4" s="14" t="inlineStr">
        <is>
          <t>Prozentsatz</t>
        </is>
      </c>
      <c r="M4" s="15" t="inlineStr">
        <is>
          <t>Punkte</t>
        </is>
      </c>
      <c r="N4" s="10" t="n"/>
      <c r="O4" s="10" t="n"/>
      <c r="P4" s="8" t="inlineStr">
        <is>
          <t>Anzahl</t>
        </is>
      </c>
    </row>
    <row r="5">
      <c r="B5" s="16" t="inlineStr">
        <is>
          <t>Ocampo Uria</t>
        </is>
      </c>
      <c r="C5" s="17" t="inlineStr">
        <is>
          <t>Adriana C.</t>
        </is>
      </c>
      <c r="D5" s="18">
        <f>IF(NOT(ISNUMBER(I5)),"",IF(OR(I5=$M$5,I5=$M$6,I5=$M$7,I5=$M$8,I5=$M$9,I5=$M$10),"+",""))</f>
        <v/>
      </c>
      <c r="E5" s="19">
        <f>IF(NOT(ISNUMBER(I5)),"",IF(I5&gt;=$O$5,1,IF(I5&gt;=$O$6,2,IF(I5&gt;=$O$7,3,IF(I5&gt;=$O$8,4,IF(I5&gt;=$O$9,5,IF(I5&gt;=$O$10,6,)))))))</f>
        <v/>
      </c>
      <c r="F5" s="20">
        <f>IF(NOT(ISNUMBER(I5)),"",IF(OR(I5=$O$5,I5=$O$6,I5=$O$7,I5=$O$8,I5=$O$9,I5=$O$10),"-",""))</f>
        <v/>
      </c>
      <c r="G5" s="21" t="inlineStr"/>
      <c r="H5" s="22">
        <f>G5*$H$4</f>
        <v/>
      </c>
      <c r="I5" s="23">
        <f>H5</f>
        <v/>
      </c>
      <c r="K5" s="21" t="n">
        <v>1</v>
      </c>
      <c r="L5" s="24" t="n">
        <v>87.5</v>
      </c>
      <c r="M5" s="25">
        <f>I4</f>
        <v/>
      </c>
      <c r="N5" s="24" t="inlineStr">
        <is>
          <t>-</t>
        </is>
      </c>
      <c r="O5" s="26">
        <f>ROUNDDOWN(I4*L5/100*2,0)/2</f>
        <v/>
      </c>
      <c r="P5" s="17">
        <f>COUNTIF(E5:E54,K5)</f>
        <v/>
      </c>
    </row>
    <row r="6">
      <c r="B6" s="27" t="inlineStr">
        <is>
          <t xml:space="preserve">Einstein
</t>
        </is>
      </c>
      <c r="C6" s="28" t="inlineStr">
        <is>
          <t xml:space="preserve">Albert 		</t>
        </is>
      </c>
      <c r="D6" s="29">
        <f>IF(NOT(ISNUMBER(I6)),"",IF(OR(I6=$M$5,I6=$M$6,I6=$M$7,I6=$M$8,I6=$M$9,I6=$M$10),"+",""))</f>
        <v/>
      </c>
      <c r="E6" s="30">
        <f>IF(NOT(ISNUMBER(I6)),"",IF(I6&gt;=$O$5,1,IF(I6&gt;=$O$6,2,IF(I6&gt;=$O$7,3,IF(I6&gt;=$O$8,4,IF(I6&gt;=$O$9,5,IF(I6&gt;=$O$10,6,)))))))</f>
        <v/>
      </c>
      <c r="F6" s="31">
        <f>IF(NOT(ISNUMBER(I6)),"",IF(OR(I6=$O$5,I6=$O$6,I6=$O$7,I6=$O$8,I6=$O$9,I6=$O$10),"-",""))</f>
        <v/>
      </c>
      <c r="G6" s="32" t="inlineStr"/>
      <c r="H6" s="33">
        <f>G6*$H$4</f>
        <v/>
      </c>
      <c r="I6" s="34">
        <f>H6</f>
        <v/>
      </c>
      <c r="K6" s="32" t="n">
        <v>2</v>
      </c>
      <c r="L6" s="35" t="n">
        <v>75</v>
      </c>
      <c r="M6" s="36">
        <f>ROUNDDOWN(I4*L5/100*2,0)/2-0.5</f>
        <v/>
      </c>
      <c r="N6" s="35" t="inlineStr">
        <is>
          <t>-</t>
        </is>
      </c>
      <c r="O6" s="37">
        <f>ROUNDDOWN(I4*L6/100*2,0)/2</f>
        <v/>
      </c>
      <c r="P6" s="28">
        <f>COUNTIF(E5:E54,K6)</f>
        <v/>
      </c>
    </row>
    <row r="7">
      <c r="B7" s="27" t="inlineStr">
        <is>
          <t xml:space="preserve">Behrensmeyer
</t>
        </is>
      </c>
      <c r="C7" s="28" t="inlineStr">
        <is>
          <t>Anna K.</t>
        </is>
      </c>
      <c r="D7" s="29">
        <f>IF(NOT(ISNUMBER(I7)),"",IF(OR(I7=$M$5,I7=$M$6,I7=$M$7,I7=$M$8,I7=$M$9,I7=$M$10),"+",""))</f>
        <v/>
      </c>
      <c r="E7" s="30">
        <f>IF(NOT(ISNUMBER(I7)),"",IF(I7&gt;=$O$5,1,IF(I7&gt;=$O$6,2,IF(I7&gt;=$O$7,3,IF(I7&gt;=$O$8,4,IF(I7&gt;=$O$9,5,IF(I7&gt;=$O$10,6,)))))))</f>
        <v/>
      </c>
      <c r="F7" s="31">
        <f>IF(NOT(ISNUMBER(I7)),"",IF(OR(I7=$O$5,I7=$O$6,I7=$O$7,I7=$O$8,I7=$O$9,I7=$O$10),"-",""))</f>
        <v/>
      </c>
      <c r="G7" s="32" t="inlineStr"/>
      <c r="H7" s="33">
        <f>G7*$H$4</f>
        <v/>
      </c>
      <c r="I7" s="34">
        <f>H7</f>
        <v/>
      </c>
      <c r="K7" s="32" t="n">
        <v>3</v>
      </c>
      <c r="L7" s="35" t="n">
        <v>62.5</v>
      </c>
      <c r="M7" s="36">
        <f>ROUNDDOWN(I4*L6/100*2,0)/2-0.5</f>
        <v/>
      </c>
      <c r="N7" s="35" t="inlineStr">
        <is>
          <t>-</t>
        </is>
      </c>
      <c r="O7" s="37">
        <f>ROUNDDOWN(I4*L7/100*2,0)/2</f>
        <v/>
      </c>
      <c r="P7" s="28">
        <f>COUNTIF(E5:E54,K7)</f>
        <v/>
      </c>
    </row>
    <row r="8">
      <c r="B8" s="27" t="inlineStr">
        <is>
          <t xml:space="preserve">Pascal
</t>
        </is>
      </c>
      <c r="C8" s="28" t="inlineStr">
        <is>
          <t xml:space="preserve">Blaise 		</t>
        </is>
      </c>
      <c r="D8" s="29">
        <f>IF(NOT(ISNUMBER(I8)),"",IF(OR(I8=$M$5,I8=$M$6,I8=$M$7,I8=$M$8,I8=$M$9,I8=$M$10),"+",""))</f>
        <v/>
      </c>
      <c r="E8" s="30">
        <f>IF(NOT(ISNUMBER(I8)),"",IF(I8&gt;=$O$5,1,IF(I8&gt;=$O$6,2,IF(I8&gt;=$O$7,3,IF(I8&gt;=$O$8,4,IF(I8&gt;=$O$9,5,IF(I8&gt;=$O$10,6,)))))))</f>
        <v/>
      </c>
      <c r="F8" s="31">
        <f>IF(NOT(ISNUMBER(I8)),"",IF(OR(I8=$O$5,I8=$O$6,I8=$O$7,I8=$O$8,I8=$O$9,I8=$O$10),"-",""))</f>
        <v/>
      </c>
      <c r="G8" s="32" t="inlineStr"/>
      <c r="H8" s="33">
        <f>G8*$H$4</f>
        <v/>
      </c>
      <c r="I8" s="34">
        <f>H8</f>
        <v/>
      </c>
      <c r="K8" s="32" t="n">
        <v>4</v>
      </c>
      <c r="L8" s="35" t="n">
        <v>50</v>
      </c>
      <c r="M8" s="36">
        <f>ROUNDDOWN(I4*L7/100*2,0)/2-0.5</f>
        <v/>
      </c>
      <c r="N8" s="35" t="inlineStr">
        <is>
          <t>-</t>
        </is>
      </c>
      <c r="O8" s="37">
        <f>ROUNDDOWN(I4*L8/100*2,0)/2</f>
        <v/>
      </c>
      <c r="P8" s="28">
        <f>COUNTIF(E5:E54,K8)</f>
        <v/>
      </c>
    </row>
    <row r="9">
      <c r="B9" s="27" t="inlineStr">
        <is>
          <t xml:space="preserve">Herschel
</t>
        </is>
      </c>
      <c r="C9" s="28" t="inlineStr">
        <is>
          <t xml:space="preserve">Caroline 	</t>
        </is>
      </c>
      <c r="D9" s="29">
        <f>IF(NOT(ISNUMBER(I9)),"",IF(OR(I9=$M$5,I9=$M$6,I9=$M$7,I9=$M$8,I9=$M$9,I9=$M$10),"+",""))</f>
        <v/>
      </c>
      <c r="E9" s="30">
        <f>IF(NOT(ISNUMBER(I9)),"",IF(I9&gt;=$O$5,1,IF(I9&gt;=$O$6,2,IF(I9&gt;=$O$7,3,IF(I9&gt;=$O$8,4,IF(I9&gt;=$O$9,5,IF(I9&gt;=$O$10,6,)))))))</f>
        <v/>
      </c>
      <c r="F9" s="31">
        <f>IF(NOT(ISNUMBER(I9)),"",IF(OR(I9=$O$5,I9=$O$6,I9=$O$7,I9=$O$8,I9=$O$9,I9=$O$10),"-",""))</f>
        <v/>
      </c>
      <c r="G9" s="32" t="inlineStr"/>
      <c r="H9" s="33">
        <f>G9*$H$4</f>
        <v/>
      </c>
      <c r="I9" s="34">
        <f>H9</f>
        <v/>
      </c>
      <c r="K9" s="32" t="n">
        <v>5</v>
      </c>
      <c r="L9" s="35" t="n">
        <v>33</v>
      </c>
      <c r="M9" s="36">
        <f>ROUNDDOWN(I4*L8/100*2,0)/2-0.5</f>
        <v/>
      </c>
      <c r="N9" s="35" t="inlineStr">
        <is>
          <t>-</t>
        </is>
      </c>
      <c r="O9" s="37">
        <f>ROUNDDOWN(I4*L9/100*2,0)/2</f>
        <v/>
      </c>
      <c r="P9" s="28">
        <f>COUNTIF(E5:E54,K9)</f>
        <v/>
      </c>
    </row>
    <row r="10">
      <c r="B10" s="27" t="inlineStr">
        <is>
          <t>Payne</t>
        </is>
      </c>
      <c r="C10" s="28" t="inlineStr">
        <is>
          <t xml:space="preserve">Cecilia 	</t>
        </is>
      </c>
      <c r="D10" s="29">
        <f>IF(NOT(ISNUMBER(I10)),"",IF(OR(I10=$M$5,I10=$M$6,I10=$M$7,I10=$M$8,I10=$M$9,I10=$M$10),"+",""))</f>
        <v/>
      </c>
      <c r="E10" s="30">
        <f>IF(NOT(ISNUMBER(I10)),"",IF(I10&gt;=$O$5,1,IF(I10&gt;=$O$6,2,IF(I10&gt;=$O$7,3,IF(I10&gt;=$O$8,4,IF(I10&gt;=$O$9,5,IF(I10&gt;=$O$10,6,)))))))</f>
        <v/>
      </c>
      <c r="F10" s="31">
        <f>IF(NOT(ISNUMBER(I10)),"",IF(OR(I10=$O$5,I10=$O$6,I10=$O$7,I10=$O$8,I10=$O$9,I10=$O$10),"-",""))</f>
        <v/>
      </c>
      <c r="G10" s="32" t="inlineStr"/>
      <c r="H10" s="33">
        <f>G10*$H$4</f>
        <v/>
      </c>
      <c r="I10" s="34">
        <f>H10</f>
        <v/>
      </c>
      <c r="K10" s="38" t="n">
        <v>6</v>
      </c>
      <c r="L10" s="39" t="n">
        <v>0</v>
      </c>
      <c r="M10" s="40">
        <f>ROUNDDOWN(I4*L9/100*2,0)/2-0.5</f>
        <v/>
      </c>
      <c r="N10" s="39" t="inlineStr">
        <is>
          <t>-</t>
        </is>
      </c>
      <c r="O10" s="41">
        <f>ROUNDDOWN(I4*L10/100*2,0)/2</f>
        <v/>
      </c>
      <c r="P10" s="42">
        <f>COUNTIF(E5:E54,K10)</f>
        <v/>
      </c>
    </row>
    <row r="11">
      <c r="B11" s="27" t="inlineStr">
        <is>
          <t xml:space="preserve">Wu
</t>
        </is>
      </c>
      <c r="C11" s="28" t="inlineStr">
        <is>
          <t xml:space="preserve">Shiung </t>
        </is>
      </c>
      <c r="D11" s="29">
        <f>IF(NOT(ISNUMBER(I11)),"",IF(OR(I11=$M$5,I11=$M$6,I11=$M$7,I11=$M$8,I11=$M$9,I11=$M$10),"+",""))</f>
        <v/>
      </c>
      <c r="E11" s="30">
        <f>IF(NOT(ISNUMBER(I11)),"",IF(I11&gt;=$O$5,1,IF(I11&gt;=$O$6,2,IF(I11&gt;=$O$7,3,IF(I11&gt;=$O$8,4,IF(I11&gt;=$O$9,5,IF(I11&gt;=$O$10,6,)))))))</f>
        <v/>
      </c>
      <c r="F11" s="31">
        <f>IF(NOT(ISNUMBER(I11)),"",IF(OR(I11=$O$5,I11=$O$6,I11=$O$7,I11=$O$8,I11=$O$9,I11=$O$10),"-",""))</f>
        <v/>
      </c>
      <c r="G11" s="32" t="inlineStr"/>
      <c r="H11" s="33">
        <f>G11*$H$4</f>
        <v/>
      </c>
      <c r="I11" s="34">
        <f>H11</f>
        <v/>
      </c>
    </row>
    <row r="12">
      <c r="B12" s="27" t="inlineStr">
        <is>
          <t xml:space="preserve">Hodgkin
</t>
        </is>
      </c>
      <c r="C12" s="28" t="inlineStr">
        <is>
          <t xml:space="preserve">Dorothy 	</t>
        </is>
      </c>
      <c r="D12" s="29">
        <f>IF(NOT(ISNUMBER(I12)),"",IF(OR(I12=$M$5,I12=$M$6,I12=$M$7,I12=$M$8,I12=$M$9,I12=$M$10),"+",""))</f>
        <v/>
      </c>
      <c r="E12" s="30">
        <f>IF(NOT(ISNUMBER(I12)),"",IF(I12&gt;=$O$5,1,IF(I12&gt;=$O$6,2,IF(I12&gt;=$O$7,3,IF(I12&gt;=$O$8,4,IF(I12&gt;=$O$9,5,IF(I12&gt;=$O$10,6,)))))))</f>
        <v/>
      </c>
      <c r="F12" s="31">
        <f>IF(NOT(ISNUMBER(I12)),"",IF(OR(I12=$O$5,I12=$O$6,I12=$O$7,I12=$O$8,I12=$O$9,I12=$O$10),"-",""))</f>
        <v/>
      </c>
      <c r="G12" s="32" t="inlineStr"/>
      <c r="H12" s="33">
        <f>G12*$H$4</f>
        <v/>
      </c>
      <c r="I12" s="34">
        <f>H12</f>
        <v/>
      </c>
    </row>
    <row r="13">
      <c r="B13" s="27" t="inlineStr">
        <is>
          <t xml:space="preserve">Halley
</t>
        </is>
      </c>
      <c r="C13" s="28" t="inlineStr">
        <is>
          <t xml:space="preserve">Edmond 		</t>
        </is>
      </c>
      <c r="D13" s="29">
        <f>IF(NOT(ISNUMBER(I13)),"",IF(OR(I13=$M$5,I13=$M$6,I13=$M$7,I13=$M$8,I13=$M$9,I13=$M$10),"+",""))</f>
        <v/>
      </c>
      <c r="E13" s="30">
        <f>IF(NOT(ISNUMBER(I13)),"",IF(I13&gt;=$O$5,1,IF(I13&gt;=$O$6,2,IF(I13&gt;=$O$7,3,IF(I13&gt;=$O$8,4,IF(I13&gt;=$O$9,5,IF(I13&gt;=$O$10,6,)))))))</f>
        <v/>
      </c>
      <c r="F13" s="31">
        <f>IF(NOT(ISNUMBER(I13)),"",IF(OR(I13=$O$5,I13=$O$6,I13=$O$7,I13=$O$8,I13=$O$9,I13=$O$10),"-",""))</f>
        <v/>
      </c>
      <c r="G13" s="32" t="inlineStr"/>
      <c r="H13" s="33">
        <f>G13*$H$4</f>
        <v/>
      </c>
      <c r="I13" s="34">
        <f>H13</f>
        <v/>
      </c>
    </row>
    <row r="14">
      <c r="B14" s="27" t="inlineStr">
        <is>
          <t xml:space="preserve">Hubble
</t>
        </is>
      </c>
      <c r="C14" s="28" t="inlineStr">
        <is>
          <t>Edwin Powell</t>
        </is>
      </c>
      <c r="D14" s="29">
        <f>IF(NOT(ISNUMBER(I14)),"",IF(OR(I14=$M$5,I14=$M$6,I14=$M$7,I14=$M$8,I14=$M$9,I14=$M$10),"+",""))</f>
        <v/>
      </c>
      <c r="E14" s="30">
        <f>IF(NOT(ISNUMBER(I14)),"",IF(I14&gt;=$O$5,1,IF(I14&gt;=$O$6,2,IF(I14&gt;=$O$7,3,IF(I14&gt;=$O$8,4,IF(I14&gt;=$O$9,5,IF(I14&gt;=$O$10,6,)))))))</f>
        <v/>
      </c>
      <c r="F14" s="31">
        <f>IF(NOT(ISNUMBER(I14)),"",IF(OR(I14=$O$5,I14=$O$6,I14=$O$7,I14=$O$8,I14=$O$9,I14=$O$10),"-",""))</f>
        <v/>
      </c>
      <c r="G14" s="32" t="inlineStr"/>
      <c r="H14" s="33">
        <f>G14*$H$4</f>
        <v/>
      </c>
      <c r="I14" s="34">
        <f>H14</f>
        <v/>
      </c>
    </row>
    <row r="15">
      <c r="B15" s="27" t="inlineStr">
        <is>
          <t xml:space="preserve">Blackburn
</t>
        </is>
      </c>
      <c r="C15" s="28" t="inlineStr">
        <is>
          <t xml:space="preserve">Elizabeth 	</t>
        </is>
      </c>
      <c r="D15" s="29">
        <f>IF(NOT(ISNUMBER(I15)),"",IF(OR(I15=$M$5,I15=$M$6,I15=$M$7,I15=$M$8,I15=$M$9,I15=$M$10),"+",""))</f>
        <v/>
      </c>
      <c r="E15" s="30">
        <f>IF(NOT(ISNUMBER(I15)),"",IF(I15&gt;=$O$5,1,IF(I15&gt;=$O$6,2,IF(I15&gt;=$O$7,3,IF(I15&gt;=$O$8,4,IF(I15&gt;=$O$9,5,IF(I15&gt;=$O$10,6,)))))))</f>
        <v/>
      </c>
      <c r="F15" s="31">
        <f>IF(NOT(ISNUMBER(I15)),"",IF(OR(I15=$O$5,I15=$O$6,I15=$O$7,I15=$O$8,I15=$O$9,I15=$O$10),"-",""))</f>
        <v/>
      </c>
      <c r="G15" s="32" t="inlineStr"/>
      <c r="H15" s="33">
        <f>G15*$H$4</f>
        <v/>
      </c>
      <c r="I15" s="34">
        <f>H15</f>
        <v/>
      </c>
    </row>
    <row r="16">
      <c r="B16" s="27" t="inlineStr">
        <is>
          <t xml:space="preserve">Fermi
</t>
        </is>
      </c>
      <c r="C16" s="28" t="inlineStr">
        <is>
          <t xml:space="preserve">Enrico 		</t>
        </is>
      </c>
      <c r="D16" s="29">
        <f>IF(NOT(ISNUMBER(I16)),"",IF(OR(I16=$M$5,I16=$M$6,I16=$M$7,I16=$M$8,I16=$M$9,I16=$M$10),"+",""))</f>
        <v/>
      </c>
      <c r="E16" s="30">
        <f>IF(NOT(ISNUMBER(I16)),"",IF(I16&gt;=$O$5,1,IF(I16&gt;=$O$6,2,IF(I16&gt;=$O$7,3,IF(I16&gt;=$O$8,4,IF(I16&gt;=$O$9,5,IF(I16&gt;=$O$10,6,)))))))</f>
        <v/>
      </c>
      <c r="F16" s="31">
        <f>IF(NOT(ISNUMBER(I16)),"",IF(OR(I16=$O$5,I16=$O$6,I16=$O$7,I16=$O$8,I16=$O$9,I16=$O$10),"-",""))</f>
        <v/>
      </c>
      <c r="G16" s="32" t="inlineStr"/>
      <c r="H16" s="33">
        <f>G16*$H$4</f>
        <v/>
      </c>
      <c r="I16" s="34">
        <f>H16</f>
        <v/>
      </c>
    </row>
    <row r="17">
      <c r="B17" s="27" t="inlineStr">
        <is>
          <t xml:space="preserve">Schroedinger
</t>
        </is>
      </c>
      <c r="C17" s="28" t="inlineStr">
        <is>
          <t xml:space="preserve">Erwin 		</t>
        </is>
      </c>
      <c r="D17" s="29">
        <f>IF(NOT(ISNUMBER(I17)),"",IF(OR(I17=$M$5,I17=$M$6,I17=$M$7,I17=$M$8,I17=$M$9,I17=$M$10),"+",""))</f>
        <v/>
      </c>
      <c r="E17" s="30">
        <f>IF(NOT(ISNUMBER(I17)),"",IF(I17&gt;=$O$5,1,IF(I17&gt;=$O$6,2,IF(I17&gt;=$O$7,3,IF(I17&gt;=$O$8,4,IF(I17&gt;=$O$9,5,IF(I17&gt;=$O$10,6,)))))))</f>
        <v/>
      </c>
      <c r="F17" s="31">
        <f>IF(NOT(ISNUMBER(I17)),"",IF(OR(I17=$O$5,I17=$O$6,I17=$O$7,I17=$O$8,I17=$O$9,I17=$O$10),"-",""))</f>
        <v/>
      </c>
      <c r="G17" s="32" t="inlineStr"/>
      <c r="H17" s="33">
        <f>G17*$H$4</f>
        <v/>
      </c>
      <c r="I17" s="34">
        <f>H17</f>
        <v/>
      </c>
    </row>
    <row r="18">
      <c r="B18" s="27" t="inlineStr">
        <is>
          <t>Wong</t>
        </is>
      </c>
      <c r="C18" s="28" t="inlineStr">
        <is>
          <t xml:space="preserve">Flossie 	</t>
        </is>
      </c>
      <c r="D18" s="29">
        <f>IF(NOT(ISNUMBER(I18)),"",IF(OR(I18=$M$5,I18=$M$6,I18=$M$7,I18=$M$8,I18=$M$9,I18=$M$10),"+",""))</f>
        <v/>
      </c>
      <c r="E18" s="30">
        <f>IF(NOT(ISNUMBER(I18)),"",IF(I18&gt;=$O$5,1,IF(I18&gt;=$O$6,2,IF(I18&gt;=$O$7,3,IF(I18&gt;=$O$8,4,IF(I18&gt;=$O$9,5,IF(I18&gt;=$O$10,6,)))))))</f>
        <v/>
      </c>
      <c r="F18" s="31">
        <f>IF(NOT(ISNUMBER(I18)),"",IF(OR(I18=$O$5,I18=$O$6,I18=$O$7,I18=$O$8,I18=$O$9,I18=$O$10),"-",""))</f>
        <v/>
      </c>
      <c r="G18" s="32" t="inlineStr"/>
      <c r="H18" s="33">
        <f>G18*$H$4</f>
        <v/>
      </c>
      <c r="I18" s="34">
        <f>H18</f>
        <v/>
      </c>
    </row>
    <row r="19">
      <c r="B19" s="27" t="inlineStr">
        <is>
          <t>Robscheit</t>
        </is>
      </c>
      <c r="C19" s="28" t="inlineStr">
        <is>
          <t xml:space="preserve">Frieda 		</t>
        </is>
      </c>
      <c r="D19" s="29">
        <f>IF(NOT(ISNUMBER(I19)),"",IF(OR(I19=$M$5,I19=$M$6,I19=$M$7,I19=$M$8,I19=$M$9,I19=$M$10),"+",""))</f>
        <v/>
      </c>
      <c r="E19" s="30">
        <f>IF(NOT(ISNUMBER(I19)),"",IF(I19&gt;=$O$5,1,IF(I19&gt;=$O$6,2,IF(I19&gt;=$O$7,3,IF(I19&gt;=$O$8,4,IF(I19&gt;=$O$9,5,IF(I19&gt;=$O$10,6,)))))))</f>
        <v/>
      </c>
      <c r="F19" s="31">
        <f>IF(NOT(ISNUMBER(I19)),"",IF(OR(I19=$O$5,I19=$O$6,I19=$O$7,I19=$O$8,I19=$O$9,I19=$O$10),"-",""))</f>
        <v/>
      </c>
      <c r="G19" s="32" t="inlineStr"/>
      <c r="H19" s="33">
        <f>G19*$H$4</f>
        <v/>
      </c>
      <c r="I19" s="34">
        <f>H19</f>
        <v/>
      </c>
    </row>
    <row r="20">
      <c r="B20" s="27" t="inlineStr">
        <is>
          <t xml:space="preserve">Seydoux
</t>
        </is>
      </c>
      <c r="C20" s="28" t="inlineStr">
        <is>
          <t xml:space="preserve">Geraldine 	</t>
        </is>
      </c>
      <c r="D20" s="29">
        <f>IF(NOT(ISNUMBER(I20)),"",IF(OR(I20=$M$5,I20=$M$6,I20=$M$7,I20=$M$8,I20=$M$9,I20=$M$10),"+",""))</f>
        <v/>
      </c>
      <c r="E20" s="30">
        <f>IF(NOT(ISNUMBER(I20)),"",IF(I20&gt;=$O$5,1,IF(I20&gt;=$O$6,2,IF(I20&gt;=$O$7,3,IF(I20&gt;=$O$8,4,IF(I20&gt;=$O$9,5,IF(I20&gt;=$O$10,6,)))))))</f>
        <v/>
      </c>
      <c r="F20" s="31">
        <f>IF(NOT(ISNUMBER(I20)),"",IF(OR(I20=$O$5,I20=$O$6,I20=$O$7,I20=$O$8,I20=$O$9,I20=$O$10),"-",""))</f>
        <v/>
      </c>
      <c r="G20" s="32" t="inlineStr"/>
      <c r="H20" s="33">
        <f>G20*$H$4</f>
        <v/>
      </c>
      <c r="I20" s="34">
        <f>H20</f>
        <v/>
      </c>
    </row>
    <row r="21">
      <c r="B21" s="27" t="inlineStr">
        <is>
          <t xml:space="preserve">Elion
</t>
        </is>
      </c>
      <c r="C21" s="28" t="inlineStr">
        <is>
          <t>Gertrude B.</t>
        </is>
      </c>
      <c r="D21" s="29">
        <f>IF(NOT(ISNUMBER(I21)),"",IF(OR(I21=$M$5,I21=$M$6,I21=$M$7,I21=$M$8,I21=$M$9,I21=$M$10),"+",""))</f>
        <v/>
      </c>
      <c r="E21" s="30">
        <f>IF(NOT(ISNUMBER(I21)),"",IF(I21&gt;=$O$5,1,IF(I21&gt;=$O$6,2,IF(I21&gt;=$O$7,3,IF(I21&gt;=$O$8,4,IF(I21&gt;=$O$9,5,IF(I21&gt;=$O$10,6,)))))))</f>
        <v/>
      </c>
      <c r="F21" s="31">
        <f>IF(NOT(ISNUMBER(I21)),"",IF(OR(I21=$O$5,I21=$O$6,I21=$O$7,I21=$O$8,I21=$O$9,I21=$O$10),"-",""))</f>
        <v/>
      </c>
      <c r="G21" s="32" t="inlineStr"/>
      <c r="H21" s="33">
        <f>G21*$H$4</f>
        <v/>
      </c>
      <c r="I21" s="34">
        <f>H21</f>
        <v/>
      </c>
    </row>
    <row r="22">
      <c r="B22" s="27" t="inlineStr">
        <is>
          <t xml:space="preserve">Daubechies
</t>
        </is>
      </c>
      <c r="C22" s="28" t="inlineStr">
        <is>
          <t xml:space="preserve">Ingrid 		</t>
        </is>
      </c>
      <c r="D22" s="29">
        <f>IF(NOT(ISNUMBER(I22)),"",IF(OR(I22=$M$5,I22=$M$6,I22=$M$7,I22=$M$8,I22=$M$9,I22=$M$10),"+",""))</f>
        <v/>
      </c>
      <c r="E22" s="30">
        <f>IF(NOT(ISNUMBER(I22)),"",IF(I22&gt;=$O$5,1,IF(I22&gt;=$O$6,2,IF(I22&gt;=$O$7,3,IF(I22&gt;=$O$8,4,IF(I22&gt;=$O$9,5,IF(I22&gt;=$O$10,6,)))))))</f>
        <v/>
      </c>
      <c r="F22" s="31">
        <f>IF(NOT(ISNUMBER(I22)),"",IF(OR(I22=$O$5,I22=$O$6,I22=$O$7,I22=$O$8,I22=$O$9,I22=$O$10),"-",""))</f>
        <v/>
      </c>
      <c r="G22" s="32" t="inlineStr"/>
      <c r="H22" s="33">
        <f>G22*$H$4</f>
        <v/>
      </c>
      <c r="I22" s="34">
        <f>H22</f>
        <v/>
      </c>
    </row>
    <row r="23">
      <c r="B23" s="27" t="inlineStr">
        <is>
          <t xml:space="preserve">Barton
</t>
        </is>
      </c>
      <c r="C23" s="28" t="inlineStr">
        <is>
          <t>Jacqueline K.</t>
        </is>
      </c>
      <c r="D23" s="29">
        <f>IF(NOT(ISNUMBER(I23)),"",IF(OR(I23=$M$5,I23=$M$6,I23=$M$7,I23=$M$8,I23=$M$9,I23=$M$10),"+",""))</f>
        <v/>
      </c>
      <c r="E23" s="30">
        <f>IF(NOT(ISNUMBER(I23)),"",IF(I23&gt;=$O$5,1,IF(I23&gt;=$O$6,2,IF(I23&gt;=$O$7,3,IF(I23&gt;=$O$8,4,IF(I23&gt;=$O$9,5,IF(I23&gt;=$O$10,6,)))))))</f>
        <v/>
      </c>
      <c r="F23" s="31">
        <f>IF(NOT(ISNUMBER(I23)),"",IF(OR(I23=$O$5,I23=$O$6,I23=$O$7,I23=$O$8,I23=$O$9,I23=$O$10),"-",""))</f>
        <v/>
      </c>
      <c r="G23" s="32" t="inlineStr"/>
      <c r="H23" s="33">
        <f>G23*$H$4</f>
        <v/>
      </c>
      <c r="I23" s="34">
        <f>H23</f>
        <v/>
      </c>
    </row>
    <row r="24">
      <c r="B24" s="27" t="inlineStr">
        <is>
          <t xml:space="preserve">Goodall
</t>
        </is>
      </c>
      <c r="C24" s="28" t="inlineStr">
        <is>
          <t xml:space="preserve">Jane 		</t>
        </is>
      </c>
      <c r="D24" s="29">
        <f>IF(NOT(ISNUMBER(I24)),"",IF(OR(I24=$M$5,I24=$M$6,I24=$M$7,I24=$M$8,I24=$M$9,I24=$M$10),"+",""))</f>
        <v/>
      </c>
      <c r="E24" s="30">
        <f>IF(NOT(ISNUMBER(I24)),"",IF(I24&gt;=$O$5,1,IF(I24&gt;=$O$6,2,IF(I24&gt;=$O$7,3,IF(I24&gt;=$O$8,4,IF(I24&gt;=$O$9,5,IF(I24&gt;=$O$10,6,)))))))</f>
        <v/>
      </c>
      <c r="F24" s="31">
        <f>IF(NOT(ISNUMBER(I24)),"",IF(OR(I24=$O$5,I24=$O$6,I24=$O$7,I24=$O$8,I24=$O$9,I24=$O$10),"-",""))</f>
        <v/>
      </c>
      <c r="G24" s="32" t="inlineStr"/>
      <c r="H24" s="33">
        <f>G24*$H$4</f>
        <v/>
      </c>
      <c r="I24" s="34">
        <f>H24</f>
        <v/>
      </c>
    </row>
    <row r="25">
      <c r="B25" s="27" t="inlineStr">
        <is>
          <t xml:space="preserve">Burnell
</t>
        </is>
      </c>
      <c r="C25" s="28" t="inlineStr">
        <is>
          <t>Jocelyn Bell</t>
        </is>
      </c>
      <c r="D25" s="29">
        <f>IF(NOT(ISNUMBER(I25)),"",IF(OR(I25=$M$5,I25=$M$6,I25=$M$7,I25=$M$8,I25=$M$9,I25=$M$10),"+",""))</f>
        <v/>
      </c>
      <c r="E25" s="30">
        <f>IF(NOT(ISNUMBER(I25)),"",IF(I25&gt;=$O$5,1,IF(I25&gt;=$O$6,2,IF(I25&gt;=$O$7,3,IF(I25&gt;=$O$8,4,IF(I25&gt;=$O$9,5,IF(I25&gt;=$O$10,6,)))))))</f>
        <v/>
      </c>
      <c r="F25" s="31">
        <f>IF(NOT(ISNUMBER(I25)),"",IF(OR(I25=$O$5,I25=$O$6,I25=$O$7,I25=$O$8,I25=$O$9,I25=$O$10),"-",""))</f>
        <v/>
      </c>
      <c r="G25" s="32" t="inlineStr"/>
      <c r="H25" s="33">
        <f>G25*$H$4</f>
        <v/>
      </c>
      <c r="I25" s="34">
        <f>H25</f>
        <v/>
      </c>
    </row>
    <row r="26">
      <c r="B26" s="27" t="inlineStr">
        <is>
          <t xml:space="preserve">Kepler
</t>
        </is>
      </c>
      <c r="C26" s="28" t="inlineStr">
        <is>
          <t xml:space="preserve">Johannes 	</t>
        </is>
      </c>
      <c r="D26" s="29">
        <f>IF(NOT(ISNUMBER(I26)),"",IF(OR(I26=$M$5,I26=$M$6,I26=$M$7,I26=$M$8,I26=$M$9,I26=$M$10),"+",""))</f>
        <v/>
      </c>
      <c r="E26" s="30">
        <f>IF(NOT(ISNUMBER(I26)),"",IF(I26&gt;=$O$5,1,IF(I26&gt;=$O$6,2,IF(I26&gt;=$O$7,3,IF(I26&gt;=$O$8,4,IF(I26&gt;=$O$9,5,IF(I26&gt;=$O$10,6,)))))))</f>
        <v/>
      </c>
      <c r="F26" s="31">
        <f>IF(NOT(ISNUMBER(I26)),"",IF(OR(I26=$O$5,I26=$O$6,I26=$O$7,I26=$O$8,I26=$O$9,I26=$O$10),"-",""))</f>
        <v/>
      </c>
      <c r="G26" s="32" t="inlineStr"/>
      <c r="H26" s="33">
        <f>G26*$H$4</f>
        <v/>
      </c>
      <c r="I26" s="34">
        <f>H26</f>
        <v/>
      </c>
    </row>
    <row r="27">
      <c r="B27" s="27" t="inlineStr">
        <is>
          <t xml:space="preserve">Hau
</t>
        </is>
      </c>
      <c r="C27" s="28" t="inlineStr">
        <is>
          <t>Lene Vestergaard</t>
        </is>
      </c>
      <c r="D27" s="29">
        <f>IF(NOT(ISNUMBER(I27)),"",IF(OR(I27=$M$5,I27=$M$6,I27=$M$7,I27=$M$8,I27=$M$9,I27=$M$10),"+",""))</f>
        <v/>
      </c>
      <c r="E27" s="30">
        <f>IF(NOT(ISNUMBER(I27)),"",IF(I27&gt;=$O$5,1,IF(I27&gt;=$O$6,2,IF(I27&gt;=$O$7,3,IF(I27&gt;=$O$8,4,IF(I27&gt;=$O$9,5,IF(I27&gt;=$O$10,6,)))))))</f>
        <v/>
      </c>
      <c r="F27" s="31">
        <f>IF(NOT(ISNUMBER(I27)),"",IF(OR(I27=$O$5,I27=$O$6,I27=$O$7,I27=$O$8,I27=$O$9,I27=$O$10),"-",""))</f>
        <v/>
      </c>
      <c r="G27" s="32" t="inlineStr"/>
      <c r="H27" s="33">
        <f>G27*$H$4</f>
        <v/>
      </c>
      <c r="I27" s="34">
        <f>H27</f>
        <v/>
      </c>
    </row>
    <row r="28">
      <c r="B28" s="27" t="inlineStr">
        <is>
          <t xml:space="preserve">Meitner
</t>
        </is>
      </c>
      <c r="C28" s="28" t="inlineStr">
        <is>
          <t xml:space="preserve">Lise 		</t>
        </is>
      </c>
      <c r="D28" s="29">
        <f>IF(NOT(ISNUMBER(I28)),"",IF(OR(I28=$M$5,I28=$M$6,I28=$M$7,I28=$M$8,I28=$M$9,I28=$M$10),"+",""))</f>
        <v/>
      </c>
      <c r="E28" s="30">
        <f>IF(NOT(ISNUMBER(I28)),"",IF(I28&gt;=$O$5,1,IF(I28&gt;=$O$6,2,IF(I28&gt;=$O$7,3,IF(I28&gt;=$O$8,4,IF(I28&gt;=$O$9,5,IF(I28&gt;=$O$10,6,)))))))</f>
        <v/>
      </c>
      <c r="F28" s="31">
        <f>IF(NOT(ISNUMBER(I28)),"",IF(OR(I28=$O$5,I28=$O$6,I28=$O$7,I28=$O$8,I28=$O$9,I28=$O$10),"-",""))</f>
        <v/>
      </c>
      <c r="G28" s="32" t="inlineStr"/>
      <c r="H28" s="33">
        <f>G28*$H$4</f>
        <v/>
      </c>
      <c r="I28" s="34">
        <f>H28</f>
        <v/>
      </c>
    </row>
    <row r="29">
      <c r="B29" s="27" t="inlineStr">
        <is>
          <t xml:space="preserve">Kelvin
</t>
        </is>
      </c>
      <c r="C29" s="28" t="inlineStr">
        <is>
          <t xml:space="preserve">Lord 		</t>
        </is>
      </c>
      <c r="D29" s="29">
        <f>IF(NOT(ISNUMBER(I29)),"",IF(OR(I29=$M$5,I29=$M$6,I29=$M$7,I29=$M$8,I29=$M$9,I29=$M$10),"+",""))</f>
        <v/>
      </c>
      <c r="E29" s="30">
        <f>IF(NOT(ISNUMBER(I29)),"",IF(I29&gt;=$O$5,1,IF(I29&gt;=$O$6,2,IF(I29&gt;=$O$7,3,IF(I29&gt;=$O$8,4,IF(I29&gt;=$O$9,5,IF(I29&gt;=$O$10,6,)))))))</f>
        <v/>
      </c>
      <c r="F29" s="31">
        <f>IF(NOT(ISNUMBER(I29)),"",IF(OR(I29=$O$5,I29=$O$6,I29=$O$7,I29=$O$8,I29=$O$9,I29=$O$10),"-",""))</f>
        <v/>
      </c>
      <c r="G29" s="32" t="inlineStr"/>
      <c r="H29" s="33">
        <f>G29*$H$4</f>
        <v/>
      </c>
      <c r="I29" s="34">
        <f>H29</f>
        <v/>
      </c>
    </row>
    <row r="30">
      <c r="B30" s="27" t="inlineStr">
        <is>
          <t xml:space="preserve">Mitchell
</t>
        </is>
      </c>
      <c r="C30" s="28" t="inlineStr">
        <is>
          <t xml:space="preserve">Maria 		</t>
        </is>
      </c>
      <c r="D30" s="29">
        <f>IF(NOT(ISNUMBER(I30)),"",IF(OR(I30=$M$5,I30=$M$6,I30=$M$7,I30=$M$8,I30=$M$9,I30=$M$10),"+",""))</f>
        <v/>
      </c>
      <c r="E30" s="30">
        <f>IF(NOT(ISNUMBER(I30)),"",IF(I30&gt;=$O$5,1,IF(I30&gt;=$O$6,2,IF(I30&gt;=$O$7,3,IF(I30&gt;=$O$8,4,IF(I30&gt;=$O$9,5,IF(I30&gt;=$O$10,6,)))))))</f>
        <v/>
      </c>
      <c r="F30" s="31">
        <f>IF(NOT(ISNUMBER(I30)),"",IF(OR(I30=$O$5,I30=$O$6,I30=$O$7,I30=$O$8,I30=$O$9,I30=$O$10),"-",""))</f>
        <v/>
      </c>
      <c r="G30" s="32" t="inlineStr"/>
      <c r="H30" s="33">
        <f>G30*$H$4</f>
        <v/>
      </c>
      <c r="I30" s="34">
        <f>H30</f>
        <v/>
      </c>
    </row>
    <row r="31">
      <c r="B31" s="27" t="inlineStr">
        <is>
          <t xml:space="preserve">Curie
</t>
        </is>
      </c>
      <c r="C31" s="28" t="inlineStr">
        <is>
          <t xml:space="preserve">Marie 		</t>
        </is>
      </c>
      <c r="D31" s="29">
        <f>IF(NOT(ISNUMBER(I31)),"",IF(OR(I31=$M$5,I31=$M$6,I31=$M$7,I31=$M$8,I31=$M$9,I31=$M$10),"+",""))</f>
        <v/>
      </c>
      <c r="E31" s="30">
        <f>IF(NOT(ISNUMBER(I31)),"",IF(I31&gt;=$O$5,1,IF(I31&gt;=$O$6,2,IF(I31&gt;=$O$7,3,IF(I31&gt;=$O$8,4,IF(I31&gt;=$O$9,5,IF(I31&gt;=$O$10,6,)))))))</f>
        <v/>
      </c>
      <c r="F31" s="31">
        <f>IF(NOT(ISNUMBER(I31)),"",IF(OR(I31=$O$5,I31=$O$6,I31=$O$7,I31=$O$8,I31=$O$9,I31=$O$10),"-",""))</f>
        <v/>
      </c>
      <c r="G31" s="32" t="inlineStr"/>
      <c r="H31" s="33">
        <f>G31*$H$4</f>
        <v/>
      </c>
      <c r="I31" s="34">
        <f>H31</f>
        <v/>
      </c>
    </row>
    <row r="32">
      <c r="B32" s="27" t="inlineStr">
        <is>
          <t xml:space="preserve">Born
</t>
        </is>
      </c>
      <c r="C32" s="28" t="inlineStr">
        <is>
          <t xml:space="preserve">Max 		</t>
        </is>
      </c>
      <c r="D32" s="29">
        <f>IF(NOT(ISNUMBER(I32)),"",IF(OR(I32=$M$5,I32=$M$6,I32=$M$7,I32=$M$8,I32=$M$9,I32=$M$10),"+",""))</f>
        <v/>
      </c>
      <c r="E32" s="30">
        <f>IF(NOT(ISNUMBER(I32)),"",IF(I32&gt;=$O$5,1,IF(I32&gt;=$O$6,2,IF(I32&gt;=$O$7,3,IF(I32&gt;=$O$8,4,IF(I32&gt;=$O$9,5,IF(I32&gt;=$O$10,6,)))))))</f>
        <v/>
      </c>
      <c r="F32" s="31">
        <f>IF(NOT(ISNUMBER(I32)),"",IF(OR(I32=$O$5,I32=$O$6,I32=$O$7,I32=$O$8,I32=$O$9,I32=$O$10),"-",""))</f>
        <v/>
      </c>
      <c r="G32" s="32" t="inlineStr"/>
      <c r="H32" s="33">
        <f>G32*$H$4</f>
        <v/>
      </c>
      <c r="I32" s="34">
        <f>H32</f>
        <v/>
      </c>
    </row>
    <row r="33">
      <c r="B33" s="27" t="inlineStr">
        <is>
          <t xml:space="preserve">Planck
</t>
        </is>
      </c>
      <c r="C33" s="28" t="inlineStr">
        <is>
          <t xml:space="preserve">Max 		</t>
        </is>
      </c>
      <c r="D33" s="29">
        <f>IF(NOT(ISNUMBER(I33)),"",IF(OR(I33=$M$5,I33=$M$6,I33=$M$7,I33=$M$8,I33=$M$9,I33=$M$10),"+",""))</f>
        <v/>
      </c>
      <c r="E33" s="30">
        <f>IF(NOT(ISNUMBER(I33)),"",IF(I33&gt;=$O$5,1,IF(I33&gt;=$O$6,2,IF(I33&gt;=$O$7,3,IF(I33&gt;=$O$8,4,IF(I33&gt;=$O$9,5,IF(I33&gt;=$O$10,6,)))))))</f>
        <v/>
      </c>
      <c r="F33" s="31">
        <f>IF(NOT(ISNUMBER(I33)),"",IF(OR(I33=$O$5,I33=$O$6,I33=$O$7,I33=$O$8,I33=$O$9,I33=$O$10),"-",""))</f>
        <v/>
      </c>
      <c r="G33" s="32" t="inlineStr"/>
      <c r="H33" s="33">
        <f>G33*$H$4</f>
        <v/>
      </c>
      <c r="I33" s="34">
        <f>H33</f>
        <v/>
      </c>
    </row>
    <row r="34">
      <c r="B34" s="27" t="inlineStr">
        <is>
          <t xml:space="preserve">Franklin
</t>
        </is>
      </c>
      <c r="C34" s="28" t="inlineStr">
        <is>
          <t xml:space="preserve">Melissa 	</t>
        </is>
      </c>
      <c r="D34" s="29">
        <f>IF(NOT(ISNUMBER(I34)),"",IF(OR(I34=$M$5,I34=$M$6,I34=$M$7,I34=$M$8,I34=$M$9,I34=$M$10),"+",""))</f>
        <v/>
      </c>
      <c r="E34" s="30">
        <f>IF(NOT(ISNUMBER(I34)),"",IF(I34&gt;=$O$5,1,IF(I34&gt;=$O$6,2,IF(I34&gt;=$O$7,3,IF(I34&gt;=$O$8,4,IF(I34&gt;=$O$9,5,IF(I34&gt;=$O$10,6,)))))))</f>
        <v/>
      </c>
      <c r="F34" s="31">
        <f>IF(NOT(ISNUMBER(I34)),"",IF(OR(I34=$O$5,I34=$O$6,I34=$O$7,I34=$O$8,I34=$O$9,I34=$O$10),"-",""))</f>
        <v/>
      </c>
      <c r="G34" s="32" t="inlineStr"/>
      <c r="H34" s="33">
        <f>G34*$H$4</f>
        <v/>
      </c>
      <c r="I34" s="34">
        <f>H34</f>
        <v/>
      </c>
    </row>
    <row r="35">
      <c r="B35" s="27" t="inlineStr">
        <is>
          <t xml:space="preserve">Faraday
</t>
        </is>
      </c>
      <c r="C35" s="28" t="inlineStr">
        <is>
          <t xml:space="preserve">Michael 	</t>
        </is>
      </c>
      <c r="D35" s="29">
        <f>IF(NOT(ISNUMBER(I35)),"",IF(OR(I35=$M$5,I35=$M$6,I35=$M$7,I35=$M$8,I35=$M$9,I35=$M$10),"+",""))</f>
        <v/>
      </c>
      <c r="E35" s="30">
        <f>IF(NOT(ISNUMBER(I35)),"",IF(I35&gt;=$O$5,1,IF(I35&gt;=$O$6,2,IF(I35&gt;=$O$7,3,IF(I35&gt;=$O$8,4,IF(I35&gt;=$O$9,5,IF(I35&gt;=$O$10,6,)))))))</f>
        <v/>
      </c>
      <c r="F35" s="31">
        <f>IF(NOT(ISNUMBER(I35)),"",IF(OR(I35=$O$5,I35=$O$6,I35=$O$7,I35=$O$8,I35=$O$9,I35=$O$10),"-",""))</f>
        <v/>
      </c>
      <c r="G35" s="32" t="inlineStr"/>
      <c r="H35" s="33">
        <f>G35*$H$4</f>
        <v/>
      </c>
      <c r="I35" s="34">
        <f>H35</f>
        <v/>
      </c>
    </row>
    <row r="36">
      <c r="B36" s="27" t="inlineStr">
        <is>
          <t xml:space="preserve">Dresselhaus
</t>
        </is>
      </c>
      <c r="C36" s="28" t="inlineStr">
        <is>
          <t>Mildred S.</t>
        </is>
      </c>
      <c r="D36" s="29">
        <f>IF(NOT(ISNUMBER(I36)),"",IF(OR(I36=$M$5,I36=$M$6,I36=$M$7,I36=$M$8,I36=$M$9,I36=$M$10),"+",""))</f>
        <v/>
      </c>
      <c r="E36" s="30">
        <f>IF(NOT(ISNUMBER(I36)),"",IF(I36&gt;=$O$5,1,IF(I36&gt;=$O$6,2,IF(I36&gt;=$O$7,3,IF(I36&gt;=$O$8,4,IF(I36&gt;=$O$9,5,IF(I36&gt;=$O$10,6,)))))))</f>
        <v/>
      </c>
      <c r="F36" s="31">
        <f>IF(NOT(ISNUMBER(I36)),"",IF(OR(I36=$O$5,I36=$O$6,I36=$O$7,I36=$O$8,I36=$O$9,I36=$O$10),"-",""))</f>
        <v/>
      </c>
      <c r="G36" s="32" t="inlineStr"/>
      <c r="H36" s="33">
        <f>G36*$H$4</f>
        <v/>
      </c>
      <c r="I36" s="34">
        <f>H36</f>
        <v/>
      </c>
    </row>
    <row r="37">
      <c r="B37" s="27" t="inlineStr">
        <is>
          <t xml:space="preserve">Copernicus
</t>
        </is>
      </c>
      <c r="C37" s="28" t="inlineStr">
        <is>
          <t xml:space="preserve">Nicolaus 	</t>
        </is>
      </c>
      <c r="D37" s="29">
        <f>IF(NOT(ISNUMBER(I37)),"",IF(OR(I37=$M$5,I37=$M$6,I37=$M$7,I37=$M$8,I37=$M$9,I37=$M$10),"+",""))</f>
        <v/>
      </c>
      <c r="E37" s="30">
        <f>IF(NOT(ISNUMBER(I37)),"",IF(I37&gt;=$O$5,1,IF(I37&gt;=$O$6,2,IF(I37&gt;=$O$7,3,IF(I37&gt;=$O$8,4,IF(I37&gt;=$O$9,5,IF(I37&gt;=$O$10,6,)))))))</f>
        <v/>
      </c>
      <c r="F37" s="31">
        <f>IF(NOT(ISNUMBER(I37)),"",IF(OR(I37=$O$5,I37=$O$6,I37=$O$7,I37=$O$8,I37=$O$9,I37=$O$10),"-",""))</f>
        <v/>
      </c>
      <c r="G37" s="32" t="inlineStr"/>
      <c r="H37" s="33">
        <f>G37*$H$4</f>
        <v/>
      </c>
      <c r="I37" s="34">
        <f>H37</f>
        <v/>
      </c>
    </row>
    <row r="38">
      <c r="B38" s="27" t="inlineStr">
        <is>
          <t xml:space="preserve">Bohr
</t>
        </is>
      </c>
      <c r="C38" s="28" t="inlineStr">
        <is>
          <t xml:space="preserve">Niels 		</t>
        </is>
      </c>
      <c r="D38" s="29">
        <f>IF(NOT(ISNUMBER(I38)),"",IF(OR(I38=$M$5,I38=$M$6,I38=$M$7,I38=$M$8,I38=$M$9,I38=$M$10),"+",""))</f>
        <v/>
      </c>
      <c r="E38" s="30">
        <f>IF(NOT(ISNUMBER(I38)),"",IF(I38&gt;=$O$5,1,IF(I38&gt;=$O$6,2,IF(I38&gt;=$O$7,3,IF(I38&gt;=$O$8,4,IF(I38&gt;=$O$9,5,IF(I38&gt;=$O$10,6,)))))))</f>
        <v/>
      </c>
      <c r="F38" s="31">
        <f>IF(NOT(ISNUMBER(I38)),"",IF(OR(I38=$O$5,I38=$O$6,I38=$O$7,I38=$O$8,I38=$O$9,I38=$O$10),"-",""))</f>
        <v/>
      </c>
      <c r="G38" s="32" t="inlineStr"/>
      <c r="H38" s="33">
        <f>G38*$H$4</f>
        <v/>
      </c>
      <c r="I38" s="34">
        <f>H38</f>
        <v/>
      </c>
    </row>
    <row r="39">
      <c r="B39" s="27" t="inlineStr">
        <is>
          <t>Goldman</t>
        </is>
      </c>
      <c r="C39" s="28" t="inlineStr">
        <is>
          <t>Patricia S.</t>
        </is>
      </c>
      <c r="D39" s="29">
        <f>IF(NOT(ISNUMBER(I39)),"",IF(OR(I39=$M$5,I39=$M$6,I39=$M$7,I39=$M$8,I39=$M$9,I39=$M$10),"+",""))</f>
        <v/>
      </c>
      <c r="E39" s="30">
        <f>IF(NOT(ISNUMBER(I39)),"",IF(I39&gt;=$O$5,1,IF(I39&gt;=$O$6,2,IF(I39&gt;=$O$7,3,IF(I39&gt;=$O$8,4,IF(I39&gt;=$O$9,5,IF(I39&gt;=$O$10,6,)))))))</f>
        <v/>
      </c>
      <c r="F39" s="31">
        <f>IF(NOT(ISNUMBER(I39)),"",IF(OR(I39=$O$5,I39=$O$6,I39=$O$7,I39=$O$8,I39=$O$9,I39=$O$10),"-",""))</f>
        <v/>
      </c>
      <c r="G39" s="32" t="inlineStr"/>
      <c r="H39" s="33">
        <f>G39*$H$4</f>
        <v/>
      </c>
      <c r="I39" s="34">
        <f>H39</f>
        <v/>
      </c>
    </row>
    <row r="40">
      <c r="B40" s="27" t="inlineStr">
        <is>
          <t xml:space="preserve">Watson
</t>
        </is>
      </c>
      <c r="C40" s="28" t="inlineStr">
        <is>
          <t>Patty Jo</t>
        </is>
      </c>
      <c r="D40" s="29">
        <f>IF(NOT(ISNUMBER(I40)),"",IF(OR(I40=$M$5,I40=$M$6,I40=$M$7,I40=$M$8,I40=$M$9,I40=$M$10),"+",""))</f>
        <v/>
      </c>
      <c r="E40" s="30">
        <f>IF(NOT(ISNUMBER(I40)),"",IF(I40&gt;=$O$5,1,IF(I40&gt;=$O$6,2,IF(I40&gt;=$O$7,3,IF(I40&gt;=$O$8,4,IF(I40&gt;=$O$9,5,IF(I40&gt;=$O$10,6,)))))))</f>
        <v/>
      </c>
      <c r="F40" s="31">
        <f>IF(NOT(ISNUMBER(I40)),"",IF(OR(I40=$O$5,I40=$O$6,I40=$O$7,I40=$O$8,I40=$O$9,I40=$O$10),"-",""))</f>
        <v/>
      </c>
      <c r="G40" s="32" t="inlineStr"/>
      <c r="H40" s="33">
        <f>G40*$H$4</f>
        <v/>
      </c>
      <c r="I40" s="34">
        <f>H40</f>
        <v/>
      </c>
    </row>
    <row r="41">
      <c r="B41" s="27" t="inlineStr">
        <is>
          <t xml:space="preserve">Matzinger
</t>
        </is>
      </c>
      <c r="C41" s="28" t="inlineStr">
        <is>
          <t xml:space="preserve">Polly 		</t>
        </is>
      </c>
      <c r="D41" s="29">
        <f>IF(NOT(ISNUMBER(I41)),"",IF(OR(I41=$M$5,I41=$M$6,I41=$M$7,I41=$M$8,I41=$M$9,I41=$M$10),"+",""))</f>
        <v/>
      </c>
      <c r="E41" s="30">
        <f>IF(NOT(ISNUMBER(I41)),"",IF(I41&gt;=$O$5,1,IF(I41&gt;=$O$6,2,IF(I41&gt;=$O$7,3,IF(I41&gt;=$O$8,4,IF(I41&gt;=$O$9,5,IF(I41&gt;=$O$10,6,)))))))</f>
        <v/>
      </c>
      <c r="F41" s="31">
        <f>IF(NOT(ISNUMBER(I41)),"",IF(OR(I41=$O$5,I41=$O$6,I41=$O$7,I41=$O$8,I41=$O$9,I41=$O$10),"-",""))</f>
        <v/>
      </c>
      <c r="G41" s="32" t="inlineStr"/>
      <c r="H41" s="33">
        <f>G41*$H$4</f>
        <v/>
      </c>
      <c r="I41" s="34">
        <f>H41</f>
        <v/>
      </c>
    </row>
    <row r="42">
      <c r="B42" s="27" t="inlineStr">
        <is>
          <t xml:space="preserve">Feynman
</t>
        </is>
      </c>
      <c r="C42" s="28" t="inlineStr">
        <is>
          <t>Richard Phillips</t>
        </is>
      </c>
      <c r="D42" s="29">
        <f>IF(NOT(ISNUMBER(I42)),"",IF(OR(I42=$M$5,I42=$M$6,I42=$M$7,I42=$M$8,I42=$M$9,I42=$M$10),"+",""))</f>
        <v/>
      </c>
      <c r="E42" s="30">
        <f>IF(NOT(ISNUMBER(I42)),"",IF(I42&gt;=$O$5,1,IF(I42&gt;=$O$6,2,IF(I42&gt;=$O$7,3,IF(I42&gt;=$O$8,4,IF(I42&gt;=$O$9,5,IF(I42&gt;=$O$10,6,)))))))</f>
        <v/>
      </c>
      <c r="F42" s="31">
        <f>IF(NOT(ISNUMBER(I42)),"",IF(OR(I42=$O$5,I42=$O$6,I42=$O$7,I42=$O$8,I42=$O$9,I42=$O$10),"-",""))</f>
        <v/>
      </c>
      <c r="G42" s="32" t="inlineStr"/>
      <c r="H42" s="33">
        <f>G42*$H$4</f>
        <v/>
      </c>
      <c r="I42" s="34">
        <f>H42</f>
        <v/>
      </c>
    </row>
    <row r="43">
      <c r="B43" s="27" t="inlineStr">
        <is>
          <t>Levi</t>
        </is>
      </c>
      <c r="C43" s="28" t="inlineStr">
        <is>
          <t xml:space="preserve">Rita 		</t>
        </is>
      </c>
      <c r="D43" s="29">
        <f>IF(NOT(ISNUMBER(I43)),"",IF(OR(I43=$M$5,I43=$M$6,I43=$M$7,I43=$M$8,I43=$M$9,I43=$M$10),"+",""))</f>
        <v/>
      </c>
      <c r="E43" s="30">
        <f>IF(NOT(ISNUMBER(I43)),"",IF(I43&gt;=$O$5,1,IF(I43&gt;=$O$6,2,IF(I43&gt;=$O$7,3,IF(I43&gt;=$O$8,4,IF(I43&gt;=$O$9,5,IF(I43&gt;=$O$10,6,)))))))</f>
        <v/>
      </c>
      <c r="F43" s="31">
        <f>IF(NOT(ISNUMBER(I43)),"",IF(OR(I43=$O$5,I43=$O$6,I43=$O$7,I43=$O$8,I43=$O$9,I43=$O$10),"-",""))</f>
        <v/>
      </c>
      <c r="G43" s="32" t="inlineStr"/>
      <c r="H43" s="33">
        <f>G43*$H$4</f>
        <v/>
      </c>
      <c r="I43" s="34">
        <f>H43</f>
        <v/>
      </c>
    </row>
    <row r="44">
      <c r="B44" s="27" t="inlineStr">
        <is>
          <t xml:space="preserve">Franklin
</t>
        </is>
      </c>
      <c r="C44" s="28" t="inlineStr">
        <is>
          <t xml:space="preserve">Rosalind 	</t>
        </is>
      </c>
      <c r="D44" s="29">
        <f>IF(NOT(ISNUMBER(I44)),"",IF(OR(I44=$M$5,I44=$M$6,I44=$M$7,I44=$M$8,I44=$M$9,I44=$M$10),"+",""))</f>
        <v/>
      </c>
      <c r="E44" s="30">
        <f>IF(NOT(ISNUMBER(I44)),"",IF(I44&gt;=$O$5,1,IF(I44&gt;=$O$6,2,IF(I44&gt;=$O$7,3,IF(I44&gt;=$O$8,4,IF(I44&gt;=$O$9,5,IF(I44&gt;=$O$10,6,)))))))</f>
        <v/>
      </c>
      <c r="F44" s="31">
        <f>IF(NOT(ISNUMBER(I44)),"",IF(OR(I44=$O$5,I44=$O$6,I44=$O$7,I44=$O$8,I44=$O$9,I44=$O$10),"-",""))</f>
        <v/>
      </c>
      <c r="G44" s="32" t="inlineStr"/>
      <c r="H44" s="33">
        <f>G44*$H$4</f>
        <v/>
      </c>
      <c r="I44" s="34">
        <f>H44</f>
        <v/>
      </c>
    </row>
    <row r="45">
      <c r="B45" s="27" t="inlineStr">
        <is>
          <t xml:space="preserve">Bajcsy
</t>
        </is>
      </c>
      <c r="C45" s="28" t="inlineStr">
        <is>
          <t xml:space="preserve">Ruzena 		</t>
        </is>
      </c>
      <c r="D45" s="29">
        <f>IF(NOT(ISNUMBER(I45)),"",IF(OR(I45=$M$5,I45=$M$6,I45=$M$7,I45=$M$8,I45=$M$9,I45=$M$10),"+",""))</f>
        <v/>
      </c>
      <c r="E45" s="30">
        <f>IF(NOT(ISNUMBER(I45)),"",IF(I45&gt;=$O$5,1,IF(I45&gt;=$O$6,2,IF(I45&gt;=$O$7,3,IF(I45&gt;=$O$8,4,IF(I45&gt;=$O$9,5,IF(I45&gt;=$O$10,6,)))))))</f>
        <v/>
      </c>
      <c r="F45" s="31">
        <f>IF(NOT(ISNUMBER(I45)),"",IF(OR(I45=$O$5,I45=$O$6,I45=$O$7,I45=$O$8,I45=$O$9,I45=$O$10),"-",""))</f>
        <v/>
      </c>
      <c r="G45" s="32" t="inlineStr"/>
      <c r="H45" s="33">
        <f>G45*$H$4</f>
        <v/>
      </c>
      <c r="I45" s="34">
        <f>H45</f>
        <v/>
      </c>
    </row>
    <row r="46">
      <c r="B46" s="27" t="inlineStr">
        <is>
          <t xml:space="preserve">Boysen
</t>
        </is>
      </c>
      <c r="C46" s="28" t="inlineStr">
        <is>
          <t xml:space="preserve">Sarah 		</t>
        </is>
      </c>
      <c r="D46" s="29">
        <f>IF(NOT(ISNUMBER(I46)),"",IF(OR(I46=$M$5,I46=$M$6,I46=$M$7,I46=$M$8,I46=$M$9,I46=$M$10),"+",""))</f>
        <v/>
      </c>
      <c r="E46" s="30">
        <f>IF(NOT(ISNUMBER(I46)),"",IF(I46&gt;=$O$5,1,IF(I46&gt;=$O$6,2,IF(I46&gt;=$O$7,3,IF(I46&gt;=$O$8,4,IF(I46&gt;=$O$9,5,IF(I46&gt;=$O$10,6,)))))))</f>
        <v/>
      </c>
      <c r="F46" s="31">
        <f>IF(NOT(ISNUMBER(I46)),"",IF(OR(I46=$O$5,I46=$O$6,I46=$O$7,I46=$O$8,I46=$O$9,I46=$O$10),"-",""))</f>
        <v/>
      </c>
      <c r="G46" s="32" t="inlineStr"/>
      <c r="H46" s="33">
        <f>G46*$H$4</f>
        <v/>
      </c>
      <c r="I46" s="34">
        <f>H46</f>
        <v/>
      </c>
    </row>
    <row r="47">
      <c r="B47" s="27" t="inlineStr">
        <is>
          <t xml:space="preserve">Lucid
</t>
        </is>
      </c>
      <c r="C47" s="28" t="inlineStr">
        <is>
          <t>Shannon W.</t>
        </is>
      </c>
      <c r="D47" s="29">
        <f>IF(NOT(ISNUMBER(I47)),"",IF(OR(I47=$M$5,I47=$M$6,I47=$M$7,I47=$M$8,I47=$M$9,I47=$M$10),"+",""))</f>
        <v/>
      </c>
      <c r="E47" s="30">
        <f>IF(NOT(ISNUMBER(I47)),"",IF(I47&gt;=$O$5,1,IF(I47&gt;=$O$6,2,IF(I47&gt;=$O$7,3,IF(I47&gt;=$O$8,4,IF(I47&gt;=$O$9,5,IF(I47&gt;=$O$10,6,)))))))</f>
        <v/>
      </c>
      <c r="F47" s="31">
        <f>IF(NOT(ISNUMBER(I47)),"",IF(OR(I47=$O$5,I47=$O$6,I47=$O$7,I47=$O$8,I47=$O$9,I47=$O$10),"-",""))</f>
        <v/>
      </c>
      <c r="G47" s="32" t="inlineStr"/>
      <c r="H47" s="33">
        <f>G47*$H$4</f>
        <v/>
      </c>
      <c r="I47" s="34">
        <f>H47</f>
        <v/>
      </c>
    </row>
    <row r="48">
      <c r="B48" s="27" t="inlineStr">
        <is>
          <t xml:space="preserve">Jackson
</t>
        </is>
      </c>
      <c r="C48" s="28" t="inlineStr">
        <is>
          <t>Shirley Ann</t>
        </is>
      </c>
      <c r="D48" s="29">
        <f>IF(NOT(ISNUMBER(I48)),"",IF(OR(I48=$M$5,I48=$M$6,I48=$M$7,I48=$M$8,I48=$M$9,I48=$M$10),"+",""))</f>
        <v/>
      </c>
      <c r="E48" s="30">
        <f>IF(NOT(ISNUMBER(I48)),"",IF(I48&gt;=$O$5,1,IF(I48&gt;=$O$6,2,IF(I48&gt;=$O$7,3,IF(I48&gt;=$O$8,4,IF(I48&gt;=$O$9,5,IF(I48&gt;=$O$10,6,)))))))</f>
        <v/>
      </c>
      <c r="F48" s="31">
        <f>IF(NOT(ISNUMBER(I48)),"",IF(OR(I48=$O$5,I48=$O$6,I48=$O$7,I48=$O$8,I48=$O$9,I48=$O$10),"-",""))</f>
        <v/>
      </c>
      <c r="G48" s="32" t="inlineStr"/>
      <c r="H48" s="33">
        <f>G48*$H$4</f>
        <v/>
      </c>
      <c r="I48" s="34">
        <f>H48</f>
        <v/>
      </c>
    </row>
    <row r="49">
      <c r="B49" s="27" t="inlineStr">
        <is>
          <t xml:space="preserve">Rutherford
</t>
        </is>
      </c>
      <c r="C49" s="28" t="inlineStr">
        <is>
          <t>Sir Ernest</t>
        </is>
      </c>
      <c r="D49" s="29">
        <f>IF(NOT(ISNUMBER(I49)),"",IF(OR(I49=$M$5,I49=$M$6,I49=$M$7,I49=$M$8,I49=$M$9,I49=$M$10),"+",""))</f>
        <v/>
      </c>
      <c r="E49" s="30">
        <f>IF(NOT(ISNUMBER(I49)),"",IF(I49&gt;=$O$5,1,IF(I49&gt;=$O$6,2,IF(I49&gt;=$O$7,3,IF(I49&gt;=$O$8,4,IF(I49&gt;=$O$9,5,IF(I49&gt;=$O$10,6,)))))))</f>
        <v/>
      </c>
      <c r="F49" s="31">
        <f>IF(NOT(ISNUMBER(I49)),"",IF(OR(I49=$O$5,I49=$O$6,I49=$O$7,I49=$O$8,I49=$O$9,I49=$O$10),"-",""))</f>
        <v/>
      </c>
      <c r="G49" s="32" t="inlineStr"/>
      <c r="H49" s="33">
        <f>G49*$H$4</f>
        <v/>
      </c>
      <c r="I49" s="34">
        <f>H49</f>
        <v/>
      </c>
    </row>
    <row r="50">
      <c r="B50" s="27" t="inlineStr">
        <is>
          <t xml:space="preserve">Newton
</t>
        </is>
      </c>
      <c r="C50" s="28" t="inlineStr">
        <is>
          <t>Sir Isaac</t>
        </is>
      </c>
      <c r="D50" s="29">
        <f>IF(NOT(ISNUMBER(I50)),"",IF(OR(I50=$M$5,I50=$M$6,I50=$M$7,I50=$M$8,I50=$M$9,I50=$M$10),"+",""))</f>
        <v/>
      </c>
      <c r="E50" s="30">
        <f>IF(NOT(ISNUMBER(I50)),"",IF(I50&gt;=$O$5,1,IF(I50&gt;=$O$6,2,IF(I50&gt;=$O$7,3,IF(I50&gt;=$O$8,4,IF(I50&gt;=$O$9,5,IF(I50&gt;=$O$10,6,)))))))</f>
        <v/>
      </c>
      <c r="F50" s="31">
        <f>IF(NOT(ISNUMBER(I50)),"",IF(OR(I50=$O$5,I50=$O$6,I50=$O$7,I50=$O$8,I50=$O$9,I50=$O$10),"-",""))</f>
        <v/>
      </c>
      <c r="G50" s="32" t="inlineStr"/>
      <c r="H50" s="33">
        <f>G50*$H$4</f>
        <v/>
      </c>
      <c r="I50" s="34">
        <f>H50</f>
        <v/>
      </c>
    </row>
    <row r="51">
      <c r="B51" s="27" t="inlineStr">
        <is>
          <t xml:space="preserve">Hawking
</t>
        </is>
      </c>
      <c r="C51" s="28" t="inlineStr">
        <is>
          <t xml:space="preserve">Stephen 	</t>
        </is>
      </c>
      <c r="D51" s="29">
        <f>IF(NOT(ISNUMBER(I51)),"",IF(OR(I51=$M$5,I51=$M$6,I51=$M$7,I51=$M$8,I51=$M$9,I51=$M$10),"+",""))</f>
        <v/>
      </c>
      <c r="E51" s="30">
        <f>IF(NOT(ISNUMBER(I51)),"",IF(I51&gt;=$O$5,1,IF(I51&gt;=$O$6,2,IF(I51&gt;=$O$7,3,IF(I51&gt;=$O$8,4,IF(I51&gt;=$O$9,5,IF(I51&gt;=$O$10,6,)))))))</f>
        <v/>
      </c>
      <c r="F51" s="31">
        <f>IF(NOT(ISNUMBER(I51)),"",IF(OR(I51=$O$5,I51=$O$6,I51=$O$7,I51=$O$8,I51=$O$9,I51=$O$10),"-",""))</f>
        <v/>
      </c>
      <c r="G51" s="32" t="inlineStr"/>
      <c r="H51" s="33">
        <f>G51*$H$4</f>
        <v/>
      </c>
      <c r="I51" s="34">
        <f>H51</f>
        <v/>
      </c>
    </row>
    <row r="52">
      <c r="B52" s="27" t="inlineStr">
        <is>
          <t xml:space="preserve">Heisenberg
</t>
        </is>
      </c>
      <c r="C52" s="28" t="inlineStr">
        <is>
          <t>Werner Karl</t>
        </is>
      </c>
      <c r="D52" s="29">
        <f>IF(NOT(ISNUMBER(I52)),"",IF(OR(I52=$M$5,I52=$M$6,I52=$M$7,I52=$M$8,I52=$M$9,I52=$M$10),"+",""))</f>
        <v/>
      </c>
      <c r="E52" s="30">
        <f>IF(NOT(ISNUMBER(I52)),"",IF(I52&gt;=$O$5,1,IF(I52&gt;=$O$6,2,IF(I52&gt;=$O$7,3,IF(I52&gt;=$O$8,4,IF(I52&gt;=$O$9,5,IF(I52&gt;=$O$10,6,)))))))</f>
        <v/>
      </c>
      <c r="F52" s="31">
        <f>IF(NOT(ISNUMBER(I52)),"",IF(OR(I52=$O$5,I52=$O$6,I52=$O$7,I52=$O$8,I52=$O$9,I52=$O$10),"-",""))</f>
        <v/>
      </c>
      <c r="G52" s="32" t="inlineStr"/>
      <c r="H52" s="33">
        <f>G52*$H$4</f>
        <v/>
      </c>
      <c r="I52" s="34">
        <f>H52</f>
        <v/>
      </c>
    </row>
    <row r="53">
      <c r="B53" s="27" t="inlineStr">
        <is>
          <t xml:space="preserve">Roentgen
</t>
        </is>
      </c>
      <c r="C53" s="28" t="inlineStr">
        <is>
          <t>Wilhelm Conrad</t>
        </is>
      </c>
      <c r="D53" s="29">
        <f>IF(NOT(ISNUMBER(I53)),"",IF(OR(I53=$M$5,I53=$M$6,I53=$M$7,I53=$M$8,I53=$M$9,I53=$M$10),"+",""))</f>
        <v/>
      </c>
      <c r="E53" s="30">
        <f>IF(NOT(ISNUMBER(I53)),"",IF(I53&gt;=$O$5,1,IF(I53&gt;=$O$6,2,IF(I53&gt;=$O$7,3,IF(I53&gt;=$O$8,4,IF(I53&gt;=$O$9,5,IF(I53&gt;=$O$10,6,)))))))</f>
        <v/>
      </c>
      <c r="F53" s="31">
        <f>IF(NOT(ISNUMBER(I53)),"",IF(OR(I53=$O$5,I53=$O$6,I53=$O$7,I53=$O$8,I53=$O$9,I53=$O$10),"-",""))</f>
        <v/>
      </c>
      <c r="G53" s="32" t="inlineStr"/>
      <c r="H53" s="33">
        <f>G53*$H$4</f>
        <v/>
      </c>
      <c r="I53" s="34">
        <f>H53</f>
        <v/>
      </c>
    </row>
    <row r="54">
      <c r="B54" s="43" t="inlineStr">
        <is>
          <t>Pauli</t>
        </is>
      </c>
      <c r="C54" s="42" t="inlineStr">
        <is>
          <t>Wolfgang Ernst</t>
        </is>
      </c>
      <c r="D54" s="44">
        <f>IF(NOT(ISNUMBER(I54)),"",IF(OR(I54=$M$5,I54=$M$6,I54=$M$7,I54=$M$8,I54=$M$9,I54=$M$10),"+",""))</f>
        <v/>
      </c>
      <c r="E54" s="45">
        <f>IF(NOT(ISNUMBER(I54)),"",IF(I54&gt;=$O$5,1,IF(I54&gt;=$O$6,2,IF(I54&gt;=$O$7,3,IF(I54&gt;=$O$8,4,IF(I54&gt;=$O$9,5,IF(I54&gt;=$O$10,6,)))))))</f>
        <v/>
      </c>
      <c r="F54" s="46">
        <f>IF(NOT(ISNUMBER(I54)),"",IF(OR(I54=$O$5,I54=$O$6,I54=$O$7,I54=$O$8,I54=$O$9,I54=$O$10),"-",""))</f>
        <v/>
      </c>
      <c r="G54" s="38" t="inlineStr"/>
      <c r="H54" s="47">
        <f>G54*$H$4</f>
        <v/>
      </c>
      <c r="I54" s="6">
        <f>H54</f>
        <v/>
      </c>
    </row>
  </sheetData>
  <mergeCells count="4">
    <mergeCell ref="D4:F4"/>
    <mergeCell ref="G2:H2"/>
    <mergeCell ref="I2:I3"/>
    <mergeCell ref="M4:O4"/>
  </mergeCells>
  <conditionalFormatting sqref="E5:E54">
    <cfRule priority="1" type="colorScale">
      <colorScale>
        <cfvo type="num" val="1"/>
        <cfvo type="percentile" val="50"/>
        <cfvo type="num" val="6"/>
        <color rgb="0000b034"/>
        <color rgb="00ffc000"/>
        <color rgb="00ff0000"/>
      </colorScale>
    </cfRule>
  </conditionalFormatting>
  <pageMargins bottom="1" footer="0.5" header="0.5" left="0.75" right="0.75" top="1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2019-05-09T22:10:52Z</dcterms:created>
  <dcterms:modified xsi:type="dcterms:W3CDTF">2019-05-09T22:10:52Z</dcterms:modified>
</cp:coreProperties>
</file>