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OneDrive\Documents\Case Western\Jinx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F42" i="1"/>
  <c r="F40" i="1"/>
  <c r="F41" i="1"/>
  <c r="D41" i="1"/>
  <c r="D40" i="1"/>
  <c r="F30" i="1"/>
  <c r="F31" i="1"/>
  <c r="F32" i="1"/>
  <c r="F33" i="1"/>
  <c r="F34" i="1"/>
  <c r="F35" i="1"/>
  <c r="F36" i="1"/>
  <c r="F37" i="1"/>
  <c r="F38" i="1"/>
  <c r="F39" i="1"/>
  <c r="F28" i="1"/>
  <c r="F29" i="1"/>
  <c r="D38" i="1"/>
  <c r="D39" i="1"/>
  <c r="D30" i="1"/>
  <c r="D31" i="1"/>
  <c r="D32" i="1"/>
  <c r="D33" i="1"/>
  <c r="D34" i="1"/>
  <c r="D35" i="1"/>
  <c r="D36" i="1"/>
  <c r="D37" i="1"/>
  <c r="D29" i="1" l="1"/>
  <c r="D28" i="1"/>
  <c r="F27" i="1"/>
  <c r="D27" i="1"/>
  <c r="F26" i="1" l="1"/>
  <c r="D26" i="1"/>
  <c r="D48" i="1" l="1"/>
  <c r="D49" i="1"/>
  <c r="D50" i="1"/>
  <c r="D51" i="1"/>
  <c r="D52" i="1"/>
  <c r="D53" i="1"/>
  <c r="D54" i="1"/>
  <c r="D55" i="1"/>
  <c r="D56" i="1"/>
  <c r="D57" i="1"/>
  <c r="D58" i="1"/>
  <c r="D4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" i="1"/>
  <c r="F25" i="1"/>
  <c r="F24" i="1"/>
  <c r="F2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58" i="1"/>
  <c r="F57" i="1"/>
  <c r="F56" i="1"/>
  <c r="F55" i="1"/>
  <c r="F54" i="1"/>
  <c r="F53" i="1"/>
  <c r="F52" i="1"/>
  <c r="F51" i="1"/>
  <c r="F50" i="1"/>
  <c r="F49" i="1"/>
  <c r="F47" i="1"/>
  <c r="F48" i="1"/>
  <c r="F4" i="1"/>
  <c r="F60" i="1" l="1"/>
</calcChain>
</file>

<file path=xl/sharedStrings.xml><?xml version="1.0" encoding="utf-8"?>
<sst xmlns="http://schemas.openxmlformats.org/spreadsheetml/2006/main" count="158" uniqueCount="149">
  <si>
    <t>Description</t>
  </si>
  <si>
    <t>Momentary switch with LED</t>
  </si>
  <si>
    <t>Price</t>
  </si>
  <si>
    <t>Order Page</t>
  </si>
  <si>
    <t>https://www.waytekwire.com/item/43362/E-Switch-PV6H240SS-331-Anti-vandal-Switch/</t>
  </si>
  <si>
    <t xml:space="preserve">PN </t>
  </si>
  <si>
    <t>E-Switch PV6H240SS-331</t>
  </si>
  <si>
    <t>https://www.waytekwire.com/item/47070/Fuse-Block-4-Gang/</t>
  </si>
  <si>
    <t>Number of Systems</t>
  </si>
  <si>
    <t>Qty / Per</t>
  </si>
  <si>
    <t>Price / Per</t>
  </si>
  <si>
    <t>4 Gang Fuse Block</t>
  </si>
  <si>
    <t>Delphi 12020321 16-14 Gauge</t>
  </si>
  <si>
    <t>Fuse Terminals</t>
  </si>
  <si>
    <t>Dephi 12004943</t>
  </si>
  <si>
    <t>https://www.waytekwire.com/item/30038/PACK-CON-SERIES-III--FEMALE/</t>
  </si>
  <si>
    <t>https://www.waytekwire.com/item/31037/PACK-CON-III-SERIES---FEMALE/</t>
  </si>
  <si>
    <t>Delphi 12020334 20 - 18</t>
  </si>
  <si>
    <t>Delphia 32036 12 Gauge Terminal</t>
  </si>
  <si>
    <t>https://www.waytekwire.com/item/32036/PACK-CON-SERIES-III--FEMALE/</t>
  </si>
  <si>
    <t>Brushed DC Motor Controller 60V</t>
  </si>
  <si>
    <t xml:space="preserve">MDC2460 </t>
  </si>
  <si>
    <t>https://www.roboteq.com/index.php/component/virtuemart/313/mdc2460-274-detail?Itemid=970</t>
  </si>
  <si>
    <t>6 Way Connector for Roboteq Encoders</t>
  </si>
  <si>
    <t>http://www.mouser.com/ProductDetail/Molex/43645-0600/?qs=sGAEpiMZZMs%252bGHln7q6pm%252bS0pk2Wo0XxfQ9JDlgBsiY%3d</t>
  </si>
  <si>
    <t>43645-0600</t>
  </si>
  <si>
    <t xml:space="preserve">Female Molex Connector </t>
  </si>
  <si>
    <t>43030-0001</t>
  </si>
  <si>
    <t>One Time Costs</t>
  </si>
  <si>
    <t>http://www.mouser.com/ProductDetail/Molex/43030-0001-Cut-Strip/?qs=sGAEpiMZZMs%252bGHln7q6pm%252bv5BXf4QdrTfxFTvrcNc%2fL7vsOFdtAvsg%3d%3d</t>
  </si>
  <si>
    <t>43031-0001</t>
  </si>
  <si>
    <t xml:space="preserve">Molex Crimp Tool </t>
  </si>
  <si>
    <t>http://www.mouser.com/ProductDetail/Molex/63819-0000/?qs=m8myXnDJXpXOvgEVmDy5WQ%3D%3D&amp;gclid=CPvnj8fi8dECFYGCaQodnpANzA</t>
  </si>
  <si>
    <t>Molex Extraction Tool</t>
  </si>
  <si>
    <t>538-11-03-0043</t>
  </si>
  <si>
    <t>538-63819-0000</t>
  </si>
  <si>
    <t xml:space="preserve"> PC792C-1C-C1-24C-N-X 25A</t>
  </si>
  <si>
    <t>Picker 25A SPDT Relay</t>
  </si>
  <si>
    <t>https://www.waytekwire.com/item/75641/Picker-PC792C-1C-C1-24C-N-X-25A-Mini-ISO-Relay-/</t>
  </si>
  <si>
    <t>Mini Relay Connector 5 Pin Panel Mount</t>
  </si>
  <si>
    <t>https://www.waytekwire.com/item/75280/Mini-Relay-Connector/</t>
  </si>
  <si>
    <t>Extra terminals for relay connector</t>
  </si>
  <si>
    <t> 31073</t>
  </si>
  <si>
    <t>https://www.waytekwire.com/item/31073/Terminal-For-Relay-Connector/</t>
  </si>
  <si>
    <t xml:space="preserve">Molex 5 Position Receptacle </t>
  </si>
  <si>
    <t>538-43645-0500</t>
  </si>
  <si>
    <t>Molex 5 Position Plug</t>
  </si>
  <si>
    <t>Molex 2 Position Receptable</t>
  </si>
  <si>
    <t>538-43645-0200</t>
  </si>
  <si>
    <t>538-43640-0201</t>
  </si>
  <si>
    <t>Molex 2 Position Plug</t>
  </si>
  <si>
    <t>http://www.mouser.com/ProductDetail/Molex/43640-0201/?qs=sGAEpiMZZMs%252bGHln7q6pm%252bS0pk2Wo0XxDkmhnOOgq2k%3d</t>
  </si>
  <si>
    <t>http://www.mouser.com/ProductDetail/Molex/43645-0200/?qs=%2fha2pyFadujSOpUYR9dF6HGrAF%2fP%252bbb1YdtZyKQwuRE%3d</t>
  </si>
  <si>
    <t>538-43640-0501</t>
  </si>
  <si>
    <t>http://www.mouser.com/ProductDetail/Molex/43640-0501/?qs=%2fha2pyFadujOQx0p4hyM%2fdTmByJ%252bCX%2fCRalJCA60L0eqLx7kA8PE%2fg%3d%3d</t>
  </si>
  <si>
    <t>http://www.mouser.com/ProductDetail/Molex/43645-0500/?qs=%2fha2pyFadujOQx0p4hyM%2fV%2fC6Xlq1iIL8Tp%252bvmGf1Dc2pQsQo6q2ag%3d%3d</t>
  </si>
  <si>
    <t>http://www.mouser.com/ProductDetail/Molex/11-03-0043/?qs=%2fha2pyFadugHWUR8xC8kSQg56J9ISVrwMwsvE2fV6OZ%252b7XiFR5kyBw%3d%3d</t>
  </si>
  <si>
    <t>http://www.mouser.com/ProductDetail/Molex/43031-0001-Cut-Strip/?qs=sGAEpiMZZMs%252bGHln7q6pmwEwaebFoKuWAC7Jc1%252br476qeHyE4j1WfQ%3d%3d</t>
  </si>
  <si>
    <t>Polyfin Heat Shrink Kit</t>
  </si>
  <si>
    <t>https://www.waytekwire.com/item/22288/DSG-Canusa-Polyolefin-Heat-Shrink-Kit-/</t>
  </si>
  <si>
    <t>http://www.mouser.com/ProductDetail/Vishay-Dale/CPF11K0000FKEE6/?qs=sGAEpiMZZMtlubZbdhIBIOMHnp4AuhR%2f%252boiX8mu4tyw%3d</t>
  </si>
  <si>
    <t>71-CPF11K0000FKEE6</t>
  </si>
  <si>
    <t>Molex Non Insulatted Quick Disconnect, 18 Gauge</t>
  </si>
  <si>
    <t>https://www.waytekwire.com/item/30011/Molex-19016-0009-Female-Quick-Disconnect-/</t>
  </si>
  <si>
    <t>3M 12-10 Gauge Non Insullated Quick Disconnect</t>
  </si>
  <si>
    <t>https://www.waytekwire.com/item/32012/3M-73F-375-50-Female-Quick-Disconnect-/</t>
  </si>
  <si>
    <t>1 Watt 1 kOhm Vishay Pre-Charge Resistor</t>
  </si>
  <si>
    <t>3M Electrical Tape</t>
  </si>
  <si>
    <t>https://www.waytekwire.com/item/21009/3M-054007-06132-Scotch-Super-33+-Electrical-Tape-/</t>
  </si>
  <si>
    <t>15 pin Harting D-Sub Connector with Solder Cup Connector</t>
  </si>
  <si>
    <t>http://www.mouser.com/ProductDetail/HARTING/09642217800/?qs=sGAEpiMZZMuKcrGJUvEKSbL2ATvYcW%2f0ZPy90M9Ijv4%3d</t>
  </si>
  <si>
    <t>15 pin Harting D-Sub Connector Backshell</t>
  </si>
  <si>
    <t>http://www.mouser.com/ProductDetail/HARTING/09670150333/?qs=sGAEpiMZZMu5A18b%252bIx2GqJxiHQ0oido3l3OgQIKXdE%3d</t>
  </si>
  <si>
    <t>WM20-9</t>
  </si>
  <si>
    <t>WM20-4</t>
  </si>
  <si>
    <t>https://www.waytekwire.com/item/WM20-9/20GA-TXL-White-Automotive-Wire/</t>
  </si>
  <si>
    <t>20 Guage TXL White Wire</t>
  </si>
  <si>
    <t>https://www.waytekwire.com/item/WM20-4/20GA-TXL-Yellow-Automotive/</t>
  </si>
  <si>
    <t>https://www.waytekwire.com/item/WM20-12/20GA-TXL-Pink-Automotive-Wire/</t>
  </si>
  <si>
    <t>WM20-12</t>
  </si>
  <si>
    <t>https://www.waytekwire.com/item/WM20-11/20GA-TXL-Tan-Automotive-Wire/</t>
  </si>
  <si>
    <t>WM20-11</t>
  </si>
  <si>
    <t>20 Guage TXL Yellow Wire</t>
  </si>
  <si>
    <t>20 Gauge TXL Pink Wire</t>
  </si>
  <si>
    <t>20 Gauge TXL Tan Wire</t>
  </si>
  <si>
    <t>20 Gauge TXL Lt Blue Wire</t>
  </si>
  <si>
    <t>WM20-16</t>
  </si>
  <si>
    <t>https://www.waytekwire.com/item/WM20-16/20GA-TXL-Lt-Blue-Automotive/</t>
  </si>
  <si>
    <t>20 Guage TXL Orange Wire</t>
  </si>
  <si>
    <t>WM20-3</t>
  </si>
  <si>
    <t>https://www.waytekwire.com/item/WM20-3/20GA-TXL-Orange-Automotive/</t>
  </si>
  <si>
    <t>Total One Time</t>
  </si>
  <si>
    <t>Male Molex Contact</t>
  </si>
  <si>
    <t>http://www.phidgets.com/products.php?category=7&amp;product_id=1047_1</t>
  </si>
  <si>
    <t>1047_1</t>
  </si>
  <si>
    <t xml:space="preserve">Phidget Encoder to USB </t>
  </si>
  <si>
    <t>Phidget Encoder Housing</t>
  </si>
  <si>
    <t>http://www.phidgets.com/products.php?product_id=3809</t>
  </si>
  <si>
    <t>3809_2</t>
  </si>
  <si>
    <t>Phidget Encoder Cable</t>
  </si>
  <si>
    <t>3019_0</t>
  </si>
  <si>
    <t>http://www.phidgets.com/products.php?product_id=3019</t>
  </si>
  <si>
    <t>Total For Systems</t>
  </si>
  <si>
    <t>Total Quantity</t>
  </si>
  <si>
    <t>Cable Tie Mounting Bases</t>
  </si>
  <si>
    <t>https://www.waytekwire.com/item/21244/Cable-Tie-Mounting-Base-Black/</t>
  </si>
  <si>
    <t>PYB15-Q24-S5-T</t>
  </si>
  <si>
    <t>MUR460</t>
  </si>
  <si>
    <t xml:space="preserve"> Flyback Diode</t>
  </si>
  <si>
    <t xml:space="preserve">24 V DC to DC </t>
  </si>
  <si>
    <t>http://www.mouser.com/ProductDetail/CUI-Inc/PYB15-Q24-S5-T/?qs=%2fha2pyFaduguKmNqGeQfizq66T7zEreQUogcmrDgxYyM0T2czT3AiQ%3d%3d</t>
  </si>
  <si>
    <t>http://www.mouser.com/ProductDetail/Vishay/MUR460-M3-73/?qs=asPD7ZL2j3VxV2YfxixtVg%3D%3D&amp;gclid=CP33sdelktICFUW1wAodnJYPqw</t>
  </si>
  <si>
    <t>http://www.mouser.com/ProductDetail/CK-Components/7107SYZQE/?qs=sGAEpiMZZMvudeGI7i40XLtq3H3Ve11e8I46X4iTOZI%3d</t>
  </si>
  <si>
    <t>Panel Mount Switch</t>
  </si>
  <si>
    <t>CK Components</t>
  </si>
  <si>
    <t>Molex 4 way plug</t>
  </si>
  <si>
    <t>http://www.digikey.com/product-detail/en/molex-llc/0430200401/WM2772-ND/323611</t>
  </si>
  <si>
    <t>Molex 4 way receptacle</t>
  </si>
  <si>
    <t>43025-0400</t>
  </si>
  <si>
    <t>http://www.digikey.com/product-detail/en/molex-llc/43025-0400/WM1784-ND/252497</t>
  </si>
  <si>
    <t>Molex 2 way receptacle</t>
  </si>
  <si>
    <t>43645-0200</t>
  </si>
  <si>
    <t>http://www.digikey.com/products/en?keywords=43645-0200</t>
  </si>
  <si>
    <t>Molex 2 Way Plug</t>
  </si>
  <si>
    <t>43640-0201</t>
  </si>
  <si>
    <t>http://www.digikey.com/products/en?keywords=%2043640-0201</t>
  </si>
  <si>
    <t>molex 6 way receptacle</t>
  </si>
  <si>
    <t>http://www.digikey.com/products/en?keywords=43645-0600</t>
  </si>
  <si>
    <t>molex 6 way plug</t>
  </si>
  <si>
    <t>43640-0600</t>
  </si>
  <si>
    <t>http://www.digikey.com/products/en?keywords=43640-0600</t>
  </si>
  <si>
    <t>Panel Mount Volt Meter</t>
  </si>
  <si>
    <t>http://www.digikey.com/products/en?mpart=575&amp;v=1528</t>
  </si>
  <si>
    <t xml:space="preserve">Nut hexseal </t>
  </si>
  <si>
    <t>335-1053-ND</t>
  </si>
  <si>
    <t>http://www.digikey.com/product-detail/en/apm-hexseal/5-16-24-AJ-6/335-1053-ND/1159435</t>
  </si>
  <si>
    <t>Black Battery Junction Block</t>
  </si>
  <si>
    <t>Red Battery Junction Block</t>
  </si>
  <si>
    <t>https://www.waytekwire.com/item/47215/Junction-Block-Stud-1-4-20-/</t>
  </si>
  <si>
    <t>https://www.waytekwire.com/item/47217/Junction-Block-Stud-1-4-20/</t>
  </si>
  <si>
    <t>http://www.mouser.com/ProductDetail/Vishay/VSB20L45-M3-54/?qs=%2fha2pyFadujIqG5OXRM2%252bquIEu%252b24606%2fhTPTOuYNManPVuzNEfOBQ%3d%3d</t>
  </si>
  <si>
    <t>http://www.mouser.com/ProductDetail/Littelfuse/0FHM0002ZXJ/?qs=sGAEpiMZZMuxTAA0eeO5Gw59anVqG7J0QSsTxgsRnTQ%3d</t>
  </si>
  <si>
    <t xml:space="preserve">VSB20L45-M3/54 </t>
  </si>
  <si>
    <t>0FHM0002ZXJ</t>
  </si>
  <si>
    <t>20 Amp regen protection diode</t>
  </si>
  <si>
    <t xml:space="preserve">Littelfuse inline fuse holder </t>
  </si>
  <si>
    <t>https://www.amazon.com/Linksys-WRT54GL-Wireless-G-Broadband-Router/dp/B000BTL0OA/ref=sr_1_1?s=pc&amp;ie=UTF8&amp;qid=1489609750&amp;sr=1-1&amp;keywords=wrt54g</t>
  </si>
  <si>
    <t>WRT54GL</t>
  </si>
  <si>
    <t>Linksys DD-WRT Capable 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</si>
</sst>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9"/>
      <color rgb="FF333333"/>
      <name val="Arial"/>
      <family val="2"/>
    </font>
    <font>
      <sz val="10"/>
      <color rgb="FF676767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999999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ProductDetail/CK-Components/7107SYZQE/?qs=sGAEpiMZZMvudeGI7i40XLtq3H3Ve11e8I46X4iTOZI%3d" TargetMode="External"/><Relationship Id="rId2" Type="http://schemas.openxmlformats.org/officeDocument/2006/relationships/hyperlink" Target="http://www.mouser.com/ProductDetail/Vishay/MUR460-M3-73/?qs=asPD7ZL2j3VxV2YfxixtVg%3D%3D&amp;gclid=CP33sdelktICFUW1wAodnJYPqw" TargetMode="External"/><Relationship Id="rId1" Type="http://schemas.openxmlformats.org/officeDocument/2006/relationships/hyperlink" Target="https://www.waytekwire.com/item/75641/Picker-PC792C-1C-C1-24C-N-X-25A-Mini-ISO-Relay-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waytekwire.com/item/47215/Junction-Block-Stud-1-4-20-/" TargetMode="External"/><Relationship Id="rId4" Type="http://schemas.openxmlformats.org/officeDocument/2006/relationships/hyperlink" Target="http://www.mouser.com/ProductDetail/CUI-Inc/PYB15-Q24-S5-T/?qs=%2fha2pyFaduguKmNqGeQfizq66T7zEreQUogcmrDgxYyM0T2czT3Ai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B42" sqref="B42"/>
    </sheetView>
  </sheetViews>
  <sheetFormatPr defaultRowHeight="15" x14ac:dyDescent="0.25"/>
  <cols>
    <col min="1" max="1" width="53.85546875" bestFit="1" customWidth="1"/>
    <col min="2" max="2" width="30.7109375" customWidth="1"/>
    <col min="3" max="6" width="15.7109375" customWidth="1"/>
    <col min="7" max="7" width="82.140625" bestFit="1" customWidth="1"/>
  </cols>
  <sheetData>
    <row r="1" spans="1:7" x14ac:dyDescent="0.25">
      <c r="A1" s="7" t="s">
        <v>8</v>
      </c>
      <c r="B1" s="2">
        <v>1</v>
      </c>
    </row>
    <row r="3" spans="1:7" x14ac:dyDescent="0.25">
      <c r="A3" s="2" t="s">
        <v>0</v>
      </c>
      <c r="B3" s="2" t="s">
        <v>5</v>
      </c>
      <c r="C3" s="2" t="s">
        <v>9</v>
      </c>
      <c r="D3" s="2" t="s">
        <v>103</v>
      </c>
      <c r="E3" s="2" t="s">
        <v>10</v>
      </c>
      <c r="F3" s="2" t="s">
        <v>2</v>
      </c>
      <c r="G3" s="2" t="s">
        <v>3</v>
      </c>
    </row>
    <row r="4" spans="1:7" x14ac:dyDescent="0.25">
      <c r="A4" s="3" t="s">
        <v>1</v>
      </c>
      <c r="B4" s="3" t="s">
        <v>6</v>
      </c>
      <c r="C4" s="3">
        <v>1</v>
      </c>
      <c r="D4" s="3">
        <f>B$1*C4</f>
        <v>1</v>
      </c>
      <c r="E4" s="3">
        <v>11.46</v>
      </c>
      <c r="F4" s="1">
        <f>E4*B$1*C4</f>
        <v>11.46</v>
      </c>
      <c r="G4" t="s">
        <v>4</v>
      </c>
    </row>
    <row r="5" spans="1:7" x14ac:dyDescent="0.25">
      <c r="A5" s="1" t="s">
        <v>11</v>
      </c>
      <c r="B5" s="1" t="s">
        <v>14</v>
      </c>
      <c r="C5" s="1">
        <v>2</v>
      </c>
      <c r="D5" s="3">
        <f t="shared" ref="D5:D42" si="0">B$1*C5</f>
        <v>2</v>
      </c>
      <c r="E5" s="1">
        <v>1.48</v>
      </c>
      <c r="F5" s="1">
        <f t="shared" ref="F5:F42" si="1">E5*B$1*C5</f>
        <v>2.96</v>
      </c>
      <c r="G5" s="4" t="s">
        <v>7</v>
      </c>
    </row>
    <row r="6" spans="1:7" x14ac:dyDescent="0.25">
      <c r="A6" s="1" t="s">
        <v>13</v>
      </c>
      <c r="B6" s="1" t="s">
        <v>12</v>
      </c>
      <c r="C6" s="1">
        <v>20</v>
      </c>
      <c r="D6" s="3">
        <f t="shared" si="0"/>
        <v>20</v>
      </c>
      <c r="E6" s="1">
        <v>0.13900000000000001</v>
      </c>
      <c r="F6" s="1">
        <f t="shared" si="1"/>
        <v>2.7800000000000002</v>
      </c>
      <c r="G6" t="s">
        <v>16</v>
      </c>
    </row>
    <row r="7" spans="1:7" x14ac:dyDescent="0.25">
      <c r="A7" s="1" t="s">
        <v>13</v>
      </c>
      <c r="B7" s="1" t="s">
        <v>17</v>
      </c>
      <c r="C7" s="1">
        <v>20</v>
      </c>
      <c r="D7" s="3">
        <f t="shared" si="0"/>
        <v>20</v>
      </c>
      <c r="E7" s="1">
        <v>0.17710000000000001</v>
      </c>
      <c r="F7" s="1">
        <f t="shared" si="1"/>
        <v>3.5420000000000003</v>
      </c>
      <c r="G7" t="s">
        <v>15</v>
      </c>
    </row>
    <row r="8" spans="1:7" x14ac:dyDescent="0.25">
      <c r="A8" s="1" t="s">
        <v>13</v>
      </c>
      <c r="B8" s="1" t="s">
        <v>18</v>
      </c>
      <c r="C8" s="1">
        <v>6</v>
      </c>
      <c r="D8" s="3">
        <f t="shared" si="0"/>
        <v>6</v>
      </c>
      <c r="E8" s="1">
        <v>0.2853</v>
      </c>
      <c r="F8" s="1">
        <f t="shared" si="1"/>
        <v>1.7118</v>
      </c>
      <c r="G8" t="s">
        <v>19</v>
      </c>
    </row>
    <row r="9" spans="1:7" x14ac:dyDescent="0.25">
      <c r="A9" s="1" t="s">
        <v>20</v>
      </c>
      <c r="B9" s="1" t="s">
        <v>21</v>
      </c>
      <c r="C9" s="1">
        <v>1</v>
      </c>
      <c r="D9" s="3">
        <f t="shared" si="0"/>
        <v>1</v>
      </c>
      <c r="E9" s="1">
        <v>395</v>
      </c>
      <c r="F9" s="1">
        <f t="shared" si="1"/>
        <v>395</v>
      </c>
      <c r="G9" t="s">
        <v>22</v>
      </c>
    </row>
    <row r="10" spans="1:7" x14ac:dyDescent="0.25">
      <c r="A10" s="1" t="s">
        <v>37</v>
      </c>
      <c r="B10" s="1" t="s">
        <v>36</v>
      </c>
      <c r="C10" s="1">
        <v>2</v>
      </c>
      <c r="D10" s="3">
        <f t="shared" si="0"/>
        <v>2</v>
      </c>
      <c r="E10" s="1">
        <v>3.21</v>
      </c>
      <c r="F10" s="1">
        <f t="shared" si="1"/>
        <v>6.42</v>
      </c>
      <c r="G10" s="4" t="s">
        <v>38</v>
      </c>
    </row>
    <row r="11" spans="1:7" x14ac:dyDescent="0.25">
      <c r="A11" s="1" t="s">
        <v>39</v>
      </c>
      <c r="B11" s="1">
        <v>75280</v>
      </c>
      <c r="C11" s="1">
        <v>2</v>
      </c>
      <c r="D11" s="3">
        <f t="shared" si="0"/>
        <v>2</v>
      </c>
      <c r="E11" s="1">
        <v>0.67920000000000003</v>
      </c>
      <c r="F11" s="1">
        <f t="shared" si="1"/>
        <v>1.3584000000000001</v>
      </c>
      <c r="G11" t="s">
        <v>40</v>
      </c>
    </row>
    <row r="12" spans="1:7" x14ac:dyDescent="0.25">
      <c r="A12" s="1" t="s">
        <v>41</v>
      </c>
      <c r="B12" s="9" t="s">
        <v>42</v>
      </c>
      <c r="C12" s="1">
        <v>10</v>
      </c>
      <c r="D12" s="3">
        <f t="shared" si="0"/>
        <v>10</v>
      </c>
      <c r="E12" s="1">
        <v>0.1653</v>
      </c>
      <c r="F12" s="1">
        <f t="shared" si="1"/>
        <v>1.653</v>
      </c>
      <c r="G12" t="s">
        <v>43</v>
      </c>
    </row>
    <row r="13" spans="1:7" x14ac:dyDescent="0.25">
      <c r="A13" s="1" t="s">
        <v>44</v>
      </c>
      <c r="B13" s="10" t="s">
        <v>45</v>
      </c>
      <c r="C13" s="1">
        <v>8</v>
      </c>
      <c r="D13" s="3">
        <f t="shared" si="0"/>
        <v>8</v>
      </c>
      <c r="E13" s="1">
        <v>0.43</v>
      </c>
      <c r="F13" s="1">
        <f t="shared" si="1"/>
        <v>3.44</v>
      </c>
      <c r="G13" t="s">
        <v>55</v>
      </c>
    </row>
    <row r="14" spans="1:7" x14ac:dyDescent="0.25">
      <c r="A14" s="1" t="s">
        <v>46</v>
      </c>
      <c r="B14" s="10" t="s">
        <v>53</v>
      </c>
      <c r="C14" s="1">
        <v>8</v>
      </c>
      <c r="D14" s="3">
        <f t="shared" si="0"/>
        <v>8</v>
      </c>
      <c r="E14" s="1">
        <v>0.4</v>
      </c>
      <c r="F14" s="1">
        <f t="shared" si="1"/>
        <v>3.2</v>
      </c>
      <c r="G14" t="s">
        <v>54</v>
      </c>
    </row>
    <row r="15" spans="1:7" x14ac:dyDescent="0.25">
      <c r="A15" s="1" t="s">
        <v>47</v>
      </c>
      <c r="B15" s="10" t="s">
        <v>48</v>
      </c>
      <c r="C15" s="1">
        <v>4</v>
      </c>
      <c r="D15" s="3">
        <f t="shared" si="0"/>
        <v>4</v>
      </c>
      <c r="E15" s="1">
        <v>0.28999999999999998</v>
      </c>
      <c r="F15" s="1">
        <f t="shared" si="1"/>
        <v>1.1599999999999999</v>
      </c>
      <c r="G15" t="s">
        <v>52</v>
      </c>
    </row>
    <row r="16" spans="1:7" x14ac:dyDescent="0.25">
      <c r="A16" s="1" t="s">
        <v>50</v>
      </c>
      <c r="B16" s="10" t="s">
        <v>49</v>
      </c>
      <c r="C16" s="1">
        <v>4</v>
      </c>
      <c r="D16" s="3">
        <f t="shared" si="0"/>
        <v>4</v>
      </c>
      <c r="E16" s="1">
        <v>0.33</v>
      </c>
      <c r="F16" s="1">
        <f t="shared" si="1"/>
        <v>1.32</v>
      </c>
      <c r="G16" t="s">
        <v>51</v>
      </c>
    </row>
    <row r="17" spans="1:7" x14ac:dyDescent="0.25">
      <c r="A17" s="1" t="s">
        <v>23</v>
      </c>
      <c r="B17" s="1" t="s">
        <v>25</v>
      </c>
      <c r="C17" s="1">
        <v>2</v>
      </c>
      <c r="D17" s="3">
        <f t="shared" si="0"/>
        <v>2</v>
      </c>
      <c r="E17" s="1">
        <v>0.46</v>
      </c>
      <c r="F17" s="1">
        <f t="shared" si="1"/>
        <v>0.92</v>
      </c>
      <c r="G17" t="s">
        <v>24</v>
      </c>
    </row>
    <row r="18" spans="1:7" x14ac:dyDescent="0.25">
      <c r="A18" s="1" t="s">
        <v>62</v>
      </c>
      <c r="B18" s="10">
        <v>30011</v>
      </c>
      <c r="C18" s="1">
        <v>15</v>
      </c>
      <c r="D18" s="3">
        <f t="shared" si="0"/>
        <v>15</v>
      </c>
      <c r="E18" s="1">
        <v>4.2700000000000002E-2</v>
      </c>
      <c r="F18" s="1">
        <f t="shared" si="1"/>
        <v>0.64050000000000007</v>
      </c>
      <c r="G18" t="s">
        <v>63</v>
      </c>
    </row>
    <row r="19" spans="1:7" x14ac:dyDescent="0.25">
      <c r="A19" s="1" t="s">
        <v>64</v>
      </c>
      <c r="B19" s="10">
        <v>32012</v>
      </c>
      <c r="C19" s="1">
        <v>10</v>
      </c>
      <c r="D19" s="3">
        <f t="shared" si="0"/>
        <v>10</v>
      </c>
      <c r="E19" s="1">
        <v>0.1094</v>
      </c>
      <c r="F19" s="1">
        <f t="shared" si="1"/>
        <v>1.0939999999999999</v>
      </c>
      <c r="G19" t="s">
        <v>65</v>
      </c>
    </row>
    <row r="20" spans="1:7" x14ac:dyDescent="0.25">
      <c r="A20" s="3" t="s">
        <v>66</v>
      </c>
      <c r="B20" s="8" t="s">
        <v>61</v>
      </c>
      <c r="C20" s="3">
        <v>3</v>
      </c>
      <c r="D20" s="3">
        <f t="shared" si="0"/>
        <v>3</v>
      </c>
      <c r="E20" s="3">
        <v>0.49</v>
      </c>
      <c r="F20" s="1">
        <f t="shared" si="1"/>
        <v>1.47</v>
      </c>
      <c r="G20" t="s">
        <v>60</v>
      </c>
    </row>
    <row r="21" spans="1:7" x14ac:dyDescent="0.25">
      <c r="A21" s="1" t="s">
        <v>69</v>
      </c>
      <c r="B21" s="11">
        <v>9642217800</v>
      </c>
      <c r="C21" s="3">
        <v>2</v>
      </c>
      <c r="D21" s="3">
        <f t="shared" si="0"/>
        <v>2</v>
      </c>
      <c r="E21" s="3">
        <v>3.62</v>
      </c>
      <c r="F21" s="1">
        <f t="shared" si="1"/>
        <v>7.24</v>
      </c>
      <c r="G21" t="s">
        <v>70</v>
      </c>
    </row>
    <row r="22" spans="1:7" x14ac:dyDescent="0.25">
      <c r="A22" s="1" t="s">
        <v>71</v>
      </c>
      <c r="B22" s="11">
        <v>9670150333</v>
      </c>
      <c r="C22" s="3">
        <v>1</v>
      </c>
      <c r="D22" s="3">
        <f t="shared" si="0"/>
        <v>1</v>
      </c>
      <c r="E22" s="3">
        <v>8.8000000000000007</v>
      </c>
      <c r="F22" s="1">
        <f t="shared" si="1"/>
        <v>8.8000000000000007</v>
      </c>
      <c r="G22" t="s">
        <v>72</v>
      </c>
    </row>
    <row r="23" spans="1:7" x14ac:dyDescent="0.25">
      <c r="A23" s="1" t="s">
        <v>95</v>
      </c>
      <c r="B23" s="11" t="s">
        <v>94</v>
      </c>
      <c r="C23" s="3">
        <v>1</v>
      </c>
      <c r="D23" s="3">
        <f t="shared" si="0"/>
        <v>1</v>
      </c>
      <c r="E23" s="3">
        <v>100</v>
      </c>
      <c r="F23" s="1">
        <f t="shared" si="1"/>
        <v>100</v>
      </c>
      <c r="G23" t="s">
        <v>93</v>
      </c>
    </row>
    <row r="24" spans="1:7" x14ac:dyDescent="0.25">
      <c r="A24" s="1" t="s">
        <v>96</v>
      </c>
      <c r="B24" s="11" t="s">
        <v>98</v>
      </c>
      <c r="C24" s="3">
        <v>1</v>
      </c>
      <c r="D24" s="3">
        <f t="shared" si="0"/>
        <v>1</v>
      </c>
      <c r="E24" s="3">
        <v>7.5</v>
      </c>
      <c r="F24" s="1">
        <f t="shared" si="1"/>
        <v>7.5</v>
      </c>
      <c r="G24" t="s">
        <v>97</v>
      </c>
    </row>
    <row r="25" spans="1:7" x14ac:dyDescent="0.25">
      <c r="A25" s="1" t="s">
        <v>99</v>
      </c>
      <c r="B25" s="11" t="s">
        <v>100</v>
      </c>
      <c r="C25" s="3">
        <v>3</v>
      </c>
      <c r="D25" s="3">
        <f t="shared" si="0"/>
        <v>3</v>
      </c>
      <c r="E25" s="3">
        <v>5</v>
      </c>
      <c r="F25" s="1">
        <f t="shared" si="1"/>
        <v>15</v>
      </c>
      <c r="G25" t="s">
        <v>101</v>
      </c>
    </row>
    <row r="26" spans="1:7" x14ac:dyDescent="0.25">
      <c r="A26" s="1" t="s">
        <v>104</v>
      </c>
      <c r="B26" s="9">
        <v>21244</v>
      </c>
      <c r="C26" s="3">
        <v>10</v>
      </c>
      <c r="D26" s="3">
        <f t="shared" si="0"/>
        <v>10</v>
      </c>
      <c r="E26" s="3">
        <v>0.19350000000000001</v>
      </c>
      <c r="F26" s="1">
        <f t="shared" si="1"/>
        <v>1.9350000000000001</v>
      </c>
      <c r="G26" t="s">
        <v>105</v>
      </c>
    </row>
    <row r="27" spans="1:7" x14ac:dyDescent="0.25">
      <c r="A27" s="1" t="s">
        <v>109</v>
      </c>
      <c r="B27" s="1" t="s">
        <v>106</v>
      </c>
      <c r="C27" s="3">
        <v>2</v>
      </c>
      <c r="D27" s="3">
        <f t="shared" si="0"/>
        <v>2</v>
      </c>
      <c r="E27" s="1">
        <v>38.4</v>
      </c>
      <c r="F27" s="1">
        <f t="shared" si="1"/>
        <v>76.8</v>
      </c>
      <c r="G27" s="4" t="s">
        <v>110</v>
      </c>
    </row>
    <row r="28" spans="1:7" x14ac:dyDescent="0.25">
      <c r="A28" s="1" t="s">
        <v>108</v>
      </c>
      <c r="B28" s="1" t="s">
        <v>107</v>
      </c>
      <c r="C28" s="3">
        <v>5</v>
      </c>
      <c r="D28" s="3">
        <f t="shared" si="0"/>
        <v>5</v>
      </c>
      <c r="E28" s="3">
        <v>0.62</v>
      </c>
      <c r="F28" s="1">
        <f t="shared" si="1"/>
        <v>3.1</v>
      </c>
      <c r="G28" s="4" t="s">
        <v>111</v>
      </c>
    </row>
    <row r="29" spans="1:7" x14ac:dyDescent="0.25">
      <c r="A29" s="1" t="s">
        <v>113</v>
      </c>
      <c r="B29" s="9" t="s">
        <v>114</v>
      </c>
      <c r="C29" s="3">
        <v>2</v>
      </c>
      <c r="D29" s="3">
        <f t="shared" si="0"/>
        <v>2</v>
      </c>
      <c r="E29" s="3">
        <v>7.12</v>
      </c>
      <c r="F29" s="1">
        <f t="shared" si="1"/>
        <v>14.24</v>
      </c>
      <c r="G29" s="4" t="s">
        <v>112</v>
      </c>
    </row>
    <row r="30" spans="1:7" x14ac:dyDescent="0.25">
      <c r="A30" s="1" t="s">
        <v>115</v>
      </c>
      <c r="B30" s="11">
        <v>430200401</v>
      </c>
      <c r="C30" s="3">
        <v>10</v>
      </c>
      <c r="D30" s="3">
        <f t="shared" si="0"/>
        <v>10</v>
      </c>
      <c r="E30" s="3">
        <v>0.41</v>
      </c>
      <c r="F30" s="1">
        <f t="shared" si="1"/>
        <v>4.0999999999999996</v>
      </c>
      <c r="G30" t="s">
        <v>116</v>
      </c>
    </row>
    <row r="31" spans="1:7" x14ac:dyDescent="0.25">
      <c r="A31" s="1" t="s">
        <v>117</v>
      </c>
      <c r="B31" s="11" t="s">
        <v>118</v>
      </c>
      <c r="C31" s="3">
        <v>10</v>
      </c>
      <c r="D31" s="3">
        <f t="shared" si="0"/>
        <v>10</v>
      </c>
      <c r="E31" s="3">
        <v>0.4</v>
      </c>
      <c r="F31" s="1">
        <f t="shared" si="1"/>
        <v>4</v>
      </c>
      <c r="G31" t="s">
        <v>119</v>
      </c>
    </row>
    <row r="32" spans="1:7" x14ac:dyDescent="0.25">
      <c r="A32" s="1" t="s">
        <v>120</v>
      </c>
      <c r="B32" s="1" t="s">
        <v>121</v>
      </c>
      <c r="C32" s="3">
        <v>10</v>
      </c>
      <c r="D32" s="3">
        <f t="shared" si="0"/>
        <v>10</v>
      </c>
      <c r="E32" s="3">
        <v>0.29199999999999998</v>
      </c>
      <c r="F32" s="1">
        <f t="shared" si="1"/>
        <v>2.92</v>
      </c>
      <c r="G32" t="s">
        <v>122</v>
      </c>
    </row>
    <row r="33" spans="1:7" x14ac:dyDescent="0.25">
      <c r="A33" s="1" t="s">
        <v>123</v>
      </c>
      <c r="B33" s="11" t="s">
        <v>124</v>
      </c>
      <c r="C33" s="3">
        <v>10</v>
      </c>
      <c r="D33" s="3">
        <f t="shared" si="0"/>
        <v>10</v>
      </c>
      <c r="E33" s="3">
        <v>0.33500000000000002</v>
      </c>
      <c r="F33" s="1">
        <f t="shared" si="1"/>
        <v>3.35</v>
      </c>
      <c r="G33" t="s">
        <v>125</v>
      </c>
    </row>
    <row r="34" spans="1:7" x14ac:dyDescent="0.25">
      <c r="A34" s="1" t="s">
        <v>126</v>
      </c>
      <c r="B34" s="1" t="s">
        <v>25</v>
      </c>
      <c r="C34" s="3">
        <v>10</v>
      </c>
      <c r="D34" s="3">
        <f t="shared" si="0"/>
        <v>10</v>
      </c>
      <c r="E34" s="3">
        <v>0.46400000000000002</v>
      </c>
      <c r="F34" s="1">
        <f t="shared" si="1"/>
        <v>4.6400000000000006</v>
      </c>
      <c r="G34" t="s">
        <v>127</v>
      </c>
    </row>
    <row r="35" spans="1:7" ht="15.75" thickBot="1" x14ac:dyDescent="0.3">
      <c r="A35" s="1" t="s">
        <v>128</v>
      </c>
      <c r="B35" s="1" t="s">
        <v>129</v>
      </c>
      <c r="C35" s="3">
        <v>10</v>
      </c>
      <c r="D35" s="3">
        <f t="shared" si="0"/>
        <v>10</v>
      </c>
      <c r="E35" s="3">
        <v>0.42599999999999999</v>
      </c>
      <c r="F35" s="1">
        <f t="shared" si="1"/>
        <v>4.26</v>
      </c>
      <c r="G35" t="s">
        <v>130</v>
      </c>
    </row>
    <row r="36" spans="1:7" x14ac:dyDescent="0.25">
      <c r="A36" s="1" t="s">
        <v>131</v>
      </c>
      <c r="B36" s="13">
        <v>575</v>
      </c>
      <c r="C36" s="3">
        <v>1</v>
      </c>
      <c r="D36" s="3">
        <f t="shared" si="0"/>
        <v>1</v>
      </c>
      <c r="E36" s="3">
        <v>7.95</v>
      </c>
      <c r="F36" s="1">
        <f t="shared" si="1"/>
        <v>7.95</v>
      </c>
      <c r="G36" t="s">
        <v>132</v>
      </c>
    </row>
    <row r="37" spans="1:7" x14ac:dyDescent="0.25">
      <c r="A37" s="1" t="s">
        <v>133</v>
      </c>
      <c r="B37" s="14" t="s">
        <v>134</v>
      </c>
      <c r="C37" s="3">
        <v>1</v>
      </c>
      <c r="D37" s="3">
        <f t="shared" si="0"/>
        <v>1</v>
      </c>
      <c r="E37" s="3">
        <v>2.52</v>
      </c>
      <c r="F37" s="1">
        <f t="shared" si="1"/>
        <v>2.52</v>
      </c>
      <c r="G37" t="s">
        <v>135</v>
      </c>
    </row>
    <row r="38" spans="1:7" x14ac:dyDescent="0.25">
      <c r="A38" s="3" t="s">
        <v>136</v>
      </c>
      <c r="B38" s="3">
        <v>47215</v>
      </c>
      <c r="C38" s="3">
        <v>2</v>
      </c>
      <c r="D38" s="3">
        <f t="shared" si="0"/>
        <v>2</v>
      </c>
      <c r="E38" s="1">
        <v>3.13</v>
      </c>
      <c r="F38" s="1">
        <f t="shared" si="1"/>
        <v>6.26</v>
      </c>
      <c r="G38" s="4" t="s">
        <v>138</v>
      </c>
    </row>
    <row r="39" spans="1:7" x14ac:dyDescent="0.25">
      <c r="A39" s="3" t="s">
        <v>137</v>
      </c>
      <c r="B39" s="3">
        <v>47217</v>
      </c>
      <c r="C39" s="3">
        <v>2</v>
      </c>
      <c r="D39" s="3">
        <f t="shared" si="0"/>
        <v>2</v>
      </c>
      <c r="E39" s="1">
        <v>3.13</v>
      </c>
      <c r="F39" s="1">
        <f t="shared" si="1"/>
        <v>6.26</v>
      </c>
      <c r="G39" t="s">
        <v>139</v>
      </c>
    </row>
    <row r="40" spans="1:7" x14ac:dyDescent="0.25">
      <c r="A40" s="1" t="s">
        <v>144</v>
      </c>
      <c r="B40" s="3" t="s">
        <v>142</v>
      </c>
      <c r="C40" s="3">
        <v>1</v>
      </c>
      <c r="D40" s="3">
        <f t="shared" si="0"/>
        <v>1</v>
      </c>
      <c r="E40" s="1">
        <v>1.43</v>
      </c>
      <c r="F40" s="1">
        <f t="shared" si="1"/>
        <v>1.43</v>
      </c>
      <c r="G40" t="s">
        <v>140</v>
      </c>
    </row>
    <row r="41" spans="1:7" x14ac:dyDescent="0.25">
      <c r="A41" s="1" t="s">
        <v>145</v>
      </c>
      <c r="B41" s="3" t="s">
        <v>143</v>
      </c>
      <c r="C41" s="3">
        <v>1</v>
      </c>
      <c r="D41" s="3">
        <f t="shared" si="0"/>
        <v>1</v>
      </c>
      <c r="E41" s="1">
        <v>5.15</v>
      </c>
      <c r="F41" s="1">
        <f t="shared" si="1"/>
        <v>5.15</v>
      </c>
      <c r="G41" t="s">
        <v>141</v>
      </c>
    </row>
    <row r="42" spans="1:7" x14ac:dyDescent="0.25">
      <c r="A42" s="1" t="s">
        <v>148</v>
      </c>
      <c r="B42" s="1" t="s">
        <v>147</v>
      </c>
      <c r="C42" s="3">
        <v>1</v>
      </c>
      <c r="D42" s="3">
        <v>1</v>
      </c>
      <c r="E42" s="3">
        <v>34.5</v>
      </c>
      <c r="F42" s="1">
        <f t="shared" si="1"/>
        <v>34.5</v>
      </c>
      <c r="G42" t="s">
        <v>146</v>
      </c>
    </row>
    <row r="43" spans="1:7" x14ac:dyDescent="0.25">
      <c r="A43" s="1"/>
      <c r="B43" s="9"/>
      <c r="C43" s="3"/>
      <c r="D43" s="3"/>
      <c r="E43" s="3"/>
      <c r="F43" s="1"/>
    </row>
    <row r="44" spans="1:7" x14ac:dyDescent="0.25">
      <c r="A44" s="1"/>
      <c r="B44" s="5"/>
      <c r="C44" s="12" t="s">
        <v>102</v>
      </c>
      <c r="D44" s="12"/>
      <c r="E44" s="12"/>
      <c r="F44" s="15">
        <f>SUM(F4:F42)</f>
        <v>762.0847</v>
      </c>
    </row>
    <row r="45" spans="1:7" x14ac:dyDescent="0.25">
      <c r="A45" s="1"/>
      <c r="B45" s="5"/>
    </row>
    <row r="46" spans="1:7" x14ac:dyDescent="0.25">
      <c r="A46" s="2" t="s">
        <v>28</v>
      </c>
      <c r="B46" s="2" t="s">
        <v>5</v>
      </c>
      <c r="C46" s="2" t="s">
        <v>9</v>
      </c>
      <c r="D46" s="2" t="s">
        <v>103</v>
      </c>
      <c r="E46" s="2" t="s">
        <v>10</v>
      </c>
      <c r="F46" s="2" t="s">
        <v>2</v>
      </c>
      <c r="G46" s="2" t="s">
        <v>3</v>
      </c>
    </row>
    <row r="47" spans="1:7" x14ac:dyDescent="0.25">
      <c r="A47" s="3" t="s">
        <v>92</v>
      </c>
      <c r="B47" s="11" t="s">
        <v>30</v>
      </c>
      <c r="C47" s="3">
        <v>300</v>
      </c>
      <c r="D47" s="3">
        <f>C47</f>
        <v>300</v>
      </c>
      <c r="E47" s="3">
        <v>6.9000000000000006E-2</v>
      </c>
      <c r="F47" s="3">
        <f t="shared" ref="F47:F58" si="2">C47*E47</f>
        <v>20.700000000000003</v>
      </c>
      <c r="G47" t="s">
        <v>57</v>
      </c>
    </row>
    <row r="48" spans="1:7" x14ac:dyDescent="0.25">
      <c r="A48" s="3" t="s">
        <v>26</v>
      </c>
      <c r="B48" s="11" t="s">
        <v>27</v>
      </c>
      <c r="C48" s="3">
        <v>300</v>
      </c>
      <c r="D48" s="3">
        <f t="shared" ref="D48:D58" si="3">C48</f>
        <v>300</v>
      </c>
      <c r="E48" s="3">
        <v>4.1000000000000002E-2</v>
      </c>
      <c r="F48" s="3">
        <f t="shared" si="2"/>
        <v>12.3</v>
      </c>
      <c r="G48" t="s">
        <v>29</v>
      </c>
    </row>
    <row r="49" spans="1:7" x14ac:dyDescent="0.25">
      <c r="A49" s="3" t="s">
        <v>31</v>
      </c>
      <c r="B49" s="10" t="s">
        <v>35</v>
      </c>
      <c r="C49" s="3">
        <v>1</v>
      </c>
      <c r="D49" s="3">
        <f t="shared" si="3"/>
        <v>1</v>
      </c>
      <c r="E49" s="3">
        <v>345.24</v>
      </c>
      <c r="F49" s="3">
        <f t="shared" si="2"/>
        <v>345.24</v>
      </c>
      <c r="G49" t="s">
        <v>32</v>
      </c>
    </row>
    <row r="50" spans="1:7" x14ac:dyDescent="0.25">
      <c r="A50" s="3" t="s">
        <v>33</v>
      </c>
      <c r="B50" s="10" t="s">
        <v>34</v>
      </c>
      <c r="C50" s="3">
        <v>1</v>
      </c>
      <c r="D50" s="3">
        <f t="shared" si="3"/>
        <v>1</v>
      </c>
      <c r="E50" s="3">
        <v>21.38</v>
      </c>
      <c r="F50" s="3">
        <f t="shared" si="2"/>
        <v>21.38</v>
      </c>
      <c r="G50" t="s">
        <v>56</v>
      </c>
    </row>
    <row r="51" spans="1:7" x14ac:dyDescent="0.25">
      <c r="A51" s="3" t="s">
        <v>58</v>
      </c>
      <c r="B51" s="9">
        <v>22288</v>
      </c>
      <c r="C51" s="3">
        <v>1</v>
      </c>
      <c r="D51" s="3">
        <f t="shared" si="3"/>
        <v>1</v>
      </c>
      <c r="E51" s="3">
        <v>22.63</v>
      </c>
      <c r="F51" s="3">
        <f t="shared" si="2"/>
        <v>22.63</v>
      </c>
      <c r="G51" t="s">
        <v>59</v>
      </c>
    </row>
    <row r="52" spans="1:7" x14ac:dyDescent="0.25">
      <c r="A52" s="3" t="s">
        <v>67</v>
      </c>
      <c r="B52" s="9">
        <v>21009</v>
      </c>
      <c r="C52" s="3">
        <v>2</v>
      </c>
      <c r="D52" s="3">
        <f t="shared" si="3"/>
        <v>2</v>
      </c>
      <c r="E52" s="3">
        <v>5.68</v>
      </c>
      <c r="F52" s="3">
        <f t="shared" si="2"/>
        <v>11.36</v>
      </c>
      <c r="G52" t="s">
        <v>68</v>
      </c>
    </row>
    <row r="53" spans="1:7" x14ac:dyDescent="0.25">
      <c r="A53" s="3" t="s">
        <v>82</v>
      </c>
      <c r="B53" s="9" t="s">
        <v>74</v>
      </c>
      <c r="C53" s="3">
        <v>500</v>
      </c>
      <c r="D53" s="3">
        <f t="shared" si="3"/>
        <v>500</v>
      </c>
      <c r="E53" s="3">
        <v>3.3599999999999998E-2</v>
      </c>
      <c r="F53" s="3">
        <f t="shared" si="2"/>
        <v>16.8</v>
      </c>
      <c r="G53" t="s">
        <v>77</v>
      </c>
    </row>
    <row r="54" spans="1:7" x14ac:dyDescent="0.25">
      <c r="A54" s="3" t="s">
        <v>76</v>
      </c>
      <c r="B54" s="9" t="s">
        <v>73</v>
      </c>
      <c r="C54" s="3">
        <v>500</v>
      </c>
      <c r="D54" s="3">
        <f t="shared" si="3"/>
        <v>500</v>
      </c>
      <c r="E54" s="3">
        <v>3.3599999999999998E-2</v>
      </c>
      <c r="F54" s="3">
        <f t="shared" si="2"/>
        <v>16.8</v>
      </c>
      <c r="G54" t="s">
        <v>75</v>
      </c>
    </row>
    <row r="55" spans="1:7" x14ac:dyDescent="0.25">
      <c r="A55" s="3" t="s">
        <v>83</v>
      </c>
      <c r="B55" s="9" t="s">
        <v>79</v>
      </c>
      <c r="C55" s="3">
        <v>500</v>
      </c>
      <c r="D55" s="3">
        <f t="shared" si="3"/>
        <v>500</v>
      </c>
      <c r="E55" s="3">
        <v>3.3599999999999998E-2</v>
      </c>
      <c r="F55" s="3">
        <f t="shared" si="2"/>
        <v>16.8</v>
      </c>
      <c r="G55" t="s">
        <v>78</v>
      </c>
    </row>
    <row r="56" spans="1:7" x14ac:dyDescent="0.25">
      <c r="A56" s="3" t="s">
        <v>84</v>
      </c>
      <c r="B56" s="9" t="s">
        <v>81</v>
      </c>
      <c r="C56" s="3">
        <v>500</v>
      </c>
      <c r="D56" s="3">
        <f t="shared" si="3"/>
        <v>500</v>
      </c>
      <c r="E56" s="3">
        <v>3.3599999999999998E-2</v>
      </c>
      <c r="F56" s="3">
        <f t="shared" si="2"/>
        <v>16.8</v>
      </c>
      <c r="G56" t="s">
        <v>80</v>
      </c>
    </row>
    <row r="57" spans="1:7" x14ac:dyDescent="0.25">
      <c r="A57" s="3" t="s">
        <v>85</v>
      </c>
      <c r="B57" s="9" t="s">
        <v>86</v>
      </c>
      <c r="C57" s="3">
        <v>500</v>
      </c>
      <c r="D57" s="3">
        <f t="shared" si="3"/>
        <v>500</v>
      </c>
      <c r="E57" s="3">
        <v>3.3599999999999998E-2</v>
      </c>
      <c r="F57" s="3">
        <f t="shared" si="2"/>
        <v>16.8</v>
      </c>
      <c r="G57" t="s">
        <v>87</v>
      </c>
    </row>
    <row r="58" spans="1:7" x14ac:dyDescent="0.25">
      <c r="A58" s="3" t="s">
        <v>88</v>
      </c>
      <c r="B58" s="9" t="s">
        <v>89</v>
      </c>
      <c r="C58" s="3">
        <v>500</v>
      </c>
      <c r="D58" s="3">
        <f t="shared" si="3"/>
        <v>500</v>
      </c>
      <c r="E58" s="3">
        <v>3.3599999999999998E-2</v>
      </c>
      <c r="F58" s="3">
        <f t="shared" si="2"/>
        <v>16.8</v>
      </c>
      <c r="G58" t="s">
        <v>90</v>
      </c>
    </row>
    <row r="60" spans="1:7" x14ac:dyDescent="0.25">
      <c r="C60" s="12" t="s">
        <v>91</v>
      </c>
      <c r="D60" s="12"/>
      <c r="E60" s="12"/>
      <c r="F60" s="6">
        <f>SUM(F47:F58)</f>
        <v>534.41</v>
      </c>
    </row>
  </sheetData>
  <mergeCells count="2">
    <mergeCell ref="C60:E60"/>
    <mergeCell ref="C44:E44"/>
  </mergeCells>
  <hyperlinks>
    <hyperlink ref="G10" r:id="rId1"/>
    <hyperlink ref="G28" r:id="rId2"/>
    <hyperlink ref="G29" r:id="rId3"/>
    <hyperlink ref="G27" r:id="rId4"/>
    <hyperlink ref="G38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2017-02-02T14:25:11Z</dcterms:created>
  <dcterms:modified xsi:type="dcterms:W3CDTF">2017-03-21T01:41:14Z</dcterms:modified>
</cp:coreProperties>
</file>