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ossman/Documents/Thesis/ThesisSync/GrantData/"/>
    </mc:Choice>
  </mc:AlternateContent>
  <xr:revisionPtr revIDLastSave="0" documentId="13_ncr:1_{327F27C0-A5FA-1841-94A8-D850FB827857}" xr6:coauthVersionLast="47" xr6:coauthVersionMax="47" xr10:uidLastSave="{00000000-0000-0000-0000-000000000000}"/>
  <bookViews>
    <workbookView xWindow="0" yWindow="500" windowWidth="28800" windowHeight="17500" xr2:uid="{6830DC74-3416-D740-8BCA-7B50D85646ED}"/>
  </bookViews>
  <sheets>
    <sheet name="Awarded Grants" sheetId="1" r:id="rId1"/>
    <sheet name="Summary of Appli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3" i="1" l="1"/>
  <c r="K24" i="1"/>
  <c r="K25" i="1"/>
  <c r="K26" i="1"/>
  <c r="K27" i="1"/>
  <c r="K28" i="1"/>
  <c r="K29" i="1"/>
  <c r="K30" i="1"/>
  <c r="J23" i="1"/>
  <c r="J24" i="1"/>
  <c r="J25" i="1"/>
  <c r="J26" i="1"/>
  <c r="J27" i="1"/>
  <c r="J28" i="1"/>
  <c r="J29" i="1"/>
  <c r="J30" i="1"/>
  <c r="J31" i="1"/>
  <c r="K31" i="1"/>
  <c r="J32" i="1"/>
  <c r="K32" i="1"/>
  <c r="J33" i="1"/>
  <c r="K33" i="1"/>
  <c r="G24" i="1"/>
  <c r="G25" i="1"/>
  <c r="G26" i="1"/>
  <c r="G27" i="1"/>
  <c r="G28" i="1"/>
  <c r="G29" i="1"/>
  <c r="G30" i="1"/>
  <c r="G23" i="1"/>
  <c r="J34" i="1"/>
  <c r="K34" i="1"/>
  <c r="K19" i="1"/>
  <c r="K20" i="1"/>
  <c r="K21" i="1"/>
  <c r="K22" i="1"/>
  <c r="K18" i="1"/>
  <c r="J19" i="1"/>
  <c r="J20" i="1"/>
  <c r="J21" i="1"/>
  <c r="J22" i="1"/>
  <c r="J18" i="1"/>
  <c r="G22" i="1"/>
  <c r="G18" i="1"/>
  <c r="G19" i="1"/>
  <c r="G20" i="1"/>
  <c r="G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F3" i="1"/>
  <c r="K3" i="1" s="1"/>
  <c r="F4" i="1"/>
  <c r="K4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2" i="1"/>
  <c r="K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<sst xmlns="http://schemas.openxmlformats.org/spreadsheetml/2006/main" count="814" uniqueCount="478">
  <si>
    <t>W-2022-02</t>
  </si>
  <si>
    <t>W-2022-03</t>
  </si>
  <si>
    <t>W-2022-04</t>
  </si>
  <si>
    <t>W-2022-05</t>
  </si>
  <si>
    <t>W-2022-06</t>
  </si>
  <si>
    <t>W-2022-07</t>
  </si>
  <si>
    <t>W-2022-08</t>
  </si>
  <si>
    <t>W-2022-09</t>
  </si>
  <si>
    <t>W-2022-10</t>
  </si>
  <si>
    <t>W-2022-11</t>
  </si>
  <si>
    <t>W-2022-12</t>
  </si>
  <si>
    <t>W-2022-13</t>
  </si>
  <si>
    <t>W-2022-14</t>
  </si>
  <si>
    <t>W-2022-15</t>
  </si>
  <si>
    <t>W-2022-16</t>
  </si>
  <si>
    <t>W-2022-17</t>
  </si>
  <si>
    <t>CMCMD - FTTH Broadband Network</t>
  </si>
  <si>
    <t>DirectLink - Grandview Estates</t>
  </si>
  <si>
    <t>Roggen Enterprises Broadband - Tampa Valley</t>
  </si>
  <si>
    <t>Roggen Enterprises Broadband - Cavanaugh Heights and Horse Creek</t>
  </si>
  <si>
    <t>Teller Wifi - Arabian Acres Trout Creek Trout Haven</t>
  </si>
  <si>
    <t>PC Telecorp - Rural Northeast Yuma County</t>
  </si>
  <si>
    <t>Viaero Wireless - Rural Adams County - Commerce</t>
  </si>
  <si>
    <t>DMEA - East Mesa</t>
  </si>
  <si>
    <t>Clear Creek Broadband - Brook Forest</t>
  </si>
  <si>
    <t>Clear Creek Broadband - St Mary's and Fall River</t>
  </si>
  <si>
    <t>Clearnetworx- Idlewild</t>
  </si>
  <si>
    <t>Clearnetworx - North Loghill</t>
  </si>
  <si>
    <t>YVEA - East Elkhead</t>
  </si>
  <si>
    <t>StratusIQ - Woodmen Valley</t>
  </si>
  <si>
    <t>StratusIQ - North Sand Creek</t>
  </si>
  <si>
    <t>Comcast - Pueblo West FTTH</t>
  </si>
  <si>
    <t>Rico Telephone Company - Rico CO Fiber Expansion</t>
  </si>
  <si>
    <t>Residential Addresses</t>
  </si>
  <si>
    <t>Business Addresses</t>
  </si>
  <si>
    <t>CAI</t>
  </si>
  <si>
    <t>-</t>
  </si>
  <si>
    <t>Total Cost per Priority Address</t>
  </si>
  <si>
    <t>Type of Service</t>
  </si>
  <si>
    <t>FTTH</t>
  </si>
  <si>
    <t>FTTP</t>
  </si>
  <si>
    <t>Take Rate</t>
  </si>
  <si>
    <t>W-2022-19</t>
  </si>
  <si>
    <t xml:space="preserve">Brainstorm Internet - Norwood </t>
  </si>
  <si>
    <t>YVEA and Luminate Broadband</t>
  </si>
  <si>
    <t>South Park Telephone</t>
  </si>
  <si>
    <t>Clearnetworx</t>
  </si>
  <si>
    <t>Force Broadband - Hidden Village</t>
  </si>
  <si>
    <t>Forethought.net - Ski Ranches</t>
  </si>
  <si>
    <t>Optimus Communications</t>
  </si>
  <si>
    <t>StratusIQ - Latigo Trails</t>
  </si>
  <si>
    <t>xBar7 Communications</t>
  </si>
  <si>
    <t xml:space="preserve">Brainstorm Internet - Ouray </t>
  </si>
  <si>
    <t>Clear Creek Broadband</t>
  </si>
  <si>
    <t>DMEA - Fairview</t>
  </si>
  <si>
    <t>Forethought.net - Cripple Creek</t>
  </si>
  <si>
    <t xml:space="preserve">Neteo - Friendship Ranch </t>
  </si>
  <si>
    <t>StratusIQ - Black Forest Reserve</t>
  </si>
  <si>
    <t>Visionary Broadband</t>
  </si>
  <si>
    <t xml:space="preserve">Colorado Central Telecom - Chalk Creek Canyon </t>
  </si>
  <si>
    <t>DMEA - North Mesa</t>
  </si>
  <si>
    <t>Force Broadband - Black Forest 2</t>
  </si>
  <si>
    <t>Jade Communications - Hwy 12 Corridor</t>
  </si>
  <si>
    <t>YVEA and Luminate Fiber - Hahns Creek</t>
  </si>
  <si>
    <t>Force Broadband - Black Forest 1</t>
  </si>
  <si>
    <t>Brainstorm Internet - Deer Valley</t>
  </si>
  <si>
    <t>Clearnetworx - Hwy 145</t>
  </si>
  <si>
    <t>DMEA/Elevate - Beaver Hill</t>
  </si>
  <si>
    <t>DMEA/Elevate - Cedar Mesa</t>
  </si>
  <si>
    <t>Peak Internet - Pine Bluff &amp; Meadow Park</t>
  </si>
  <si>
    <t>StratusIQ - North Meridian</t>
  </si>
  <si>
    <t>Visionary Broadband - Marble Broadband</t>
  </si>
  <si>
    <t>Montrose County</t>
  </si>
  <si>
    <t>-$ </t>
  </si>
  <si>
    <t>55% after 2 years</t>
  </si>
  <si>
    <t>S-2020-02</t>
  </si>
  <si>
    <t>Emery Telephone DBA Emery Telecommunications &amp; Video Inc.</t>
  </si>
  <si>
    <t>Delores, San Miguel, Montezuma</t>
  </si>
  <si>
    <t>21,876.32$ </t>
  </si>
  <si>
    <t>29,168.42$ </t>
  </si>
  <si>
    <t>S-2020-03</t>
  </si>
  <si>
    <t>Futurum Communications Corporation, dba Forethought.net</t>
  </si>
  <si>
    <t>Teller County</t>
  </si>
  <si>
    <t>S-2020-04</t>
  </si>
  <si>
    <t>YVEA Luminate</t>
  </si>
  <si>
    <t>Routt County</t>
  </si>
  <si>
    <t>136,698.39$ </t>
  </si>
  <si>
    <t>182,264.52$ </t>
  </si>
  <si>
    <t>S-2020-05</t>
  </si>
  <si>
    <t>Cedar Mesa in Deltal County </t>
  </si>
  <si>
    <t>196,503.67$ </t>
  </si>
  <si>
    <t>302,313.33$ </t>
  </si>
  <si>
    <t>S-2020-06</t>
  </si>
  <si>
    <t>Grand Valley Telecommunications, Inc</t>
  </si>
  <si>
    <t>$385,170.00 </t>
  </si>
  <si>
    <t>$128,390.00 </t>
  </si>
  <si>
    <t>$513,560.00 </t>
  </si>
  <si>
    <t>Mesa County</t>
  </si>
  <si>
    <t>4,054.42$ </t>
  </si>
  <si>
    <t>5,405.89$ </t>
  </si>
  <si>
    <t>unavailable</t>
  </si>
  <si>
    <t>S-2020-07</t>
  </si>
  <si>
    <t>Fundamental Holdings, Corp, dba Peak Internet</t>
  </si>
  <si>
    <t>S-2020-08</t>
  </si>
  <si>
    <t>Cable Co, LLC dba South Park Telephone</t>
  </si>
  <si>
    <t>Park County </t>
  </si>
  <si>
    <t>1,354,944.26$ </t>
  </si>
  <si>
    <t>2,373,240.44$ </t>
  </si>
  <si>
    <t>100% after 5 </t>
  </si>
  <si>
    <t>S-2020-09</t>
  </si>
  <si>
    <t>Falcon Broadband LLC dba StratusIQ</t>
  </si>
  <si>
    <t>Unincorporated El Paso, CO</t>
  </si>
  <si>
    <t>S-2020-10</t>
  </si>
  <si>
    <t>Brainstorm Internet</t>
  </si>
  <si>
    <t>La Plata County</t>
  </si>
  <si>
    <t>S-2020-11</t>
  </si>
  <si>
    <t>Visionary Communications, Inc dba Visionary Broadband</t>
  </si>
  <si>
    <t>Gunnison County</t>
  </si>
  <si>
    <t>2,118.25$ </t>
  </si>
  <si>
    <t>2,901.71$ </t>
  </si>
  <si>
    <t>S-2020-12</t>
  </si>
  <si>
    <t>NETEO, Inc. </t>
  </si>
  <si>
    <t>S-2020-13</t>
  </si>
  <si>
    <t>Clearnetworx, LLC</t>
  </si>
  <si>
    <t>San Miguel and Montrose County</t>
  </si>
  <si>
    <t>S-2020-14</t>
  </si>
  <si>
    <t>Force Broadband -Black Forest</t>
  </si>
  <si>
    <t>fc</t>
  </si>
  <si>
    <t>S-2020-15</t>
  </si>
  <si>
    <t>Force Broadband - Majestic</t>
  </si>
  <si>
    <t>El Paso County</t>
  </si>
  <si>
    <t>41,002.23$ </t>
  </si>
  <si>
    <t>63,080.36$ </t>
  </si>
  <si>
    <t>S-2020-16</t>
  </si>
  <si>
    <t>Force Broadband -Rocky Heights</t>
  </si>
  <si>
    <t>S-2020-01</t>
  </si>
  <si>
    <r>
      <t> </t>
    </r>
    <r>
      <rPr>
        <b/>
        <sz val="12"/>
        <color theme="1"/>
        <rFont val="Trebuchet MS"/>
        <family val="2"/>
      </rPr>
      <t>App # </t>
    </r>
  </si>
  <si>
    <t>Applicant</t>
  </si>
  <si>
    <t>Funding Request</t>
  </si>
  <si>
    <t>Match Pledged</t>
  </si>
  <si>
    <t>Total Project Cost</t>
  </si>
  <si>
    <t>Match %</t>
  </si>
  <si>
    <t>Geographic Area</t>
  </si>
  <si>
    <t>Total # of Addresses</t>
  </si>
  <si>
    <t>Total Cost per Address</t>
  </si>
  <si>
    <t>Priority (10/1)</t>
  </si>
  <si>
    <t>Grant Cost per Priority Address</t>
  </si>
  <si>
    <t>Range - Little Snake River FTTP</t>
  </si>
  <si>
    <t>Moffat County </t>
  </si>
  <si>
    <t>S-2021-02</t>
  </si>
  <si>
    <t>Carbon Valley Internet - Puritan Broadband</t>
  </si>
  <si>
    <t>Weld County</t>
  </si>
  <si>
    <t>S-2021-03</t>
  </si>
  <si>
    <t>Directlink Wireless - Granview Estates </t>
  </si>
  <si>
    <t>Douglas County </t>
  </si>
  <si>
    <t>S-2021-04</t>
  </si>
  <si>
    <t>Clear Creek Broadband - Phase II</t>
  </si>
  <si>
    <t>Eastern Clear Creek County</t>
  </si>
  <si>
    <t>Fixed Wireless</t>
  </si>
  <si>
    <t>S-2021-05</t>
  </si>
  <si>
    <t>FastTrack Comms - Fiber to the Home</t>
  </si>
  <si>
    <t>S-2021-06</t>
  </si>
  <si>
    <t>DMEA - UnCompaghre</t>
  </si>
  <si>
    <t>FTTP </t>
  </si>
  <si>
    <t>S-2021-07</t>
  </si>
  <si>
    <t>SECOM - Kim, Colorado</t>
  </si>
  <si>
    <t>Las Animas County</t>
  </si>
  <si>
    <t>S-2021-08</t>
  </si>
  <si>
    <t>YVEA - Willow Creek Pass</t>
  </si>
  <si>
    <t>Routt County </t>
  </si>
  <si>
    <t>S-2021-09</t>
  </si>
  <si>
    <t>Forethought.net - Wadley Farms III</t>
  </si>
  <si>
    <t>Adams County</t>
  </si>
  <si>
    <t>S-2021-10</t>
  </si>
  <si>
    <t>StratusIQ - Meadow Lake</t>
  </si>
  <si>
    <t>S-2021-11</t>
  </si>
  <si>
    <t>StratusIQ - North Sand Creek </t>
  </si>
  <si>
    <t>S-2021-12</t>
  </si>
  <si>
    <t>Ute Mountain Ute Tribe and UMCE - UMCE Towaoc</t>
  </si>
  <si>
    <t>Montezuma</t>
  </si>
  <si>
    <t>S-2021-13</t>
  </si>
  <si>
    <t>Clearnetworx - Hwy 550</t>
  </si>
  <si>
    <t>Ouray &amp; Montrose County</t>
  </si>
  <si>
    <t>S-2021-14</t>
  </si>
  <si>
    <t>Clearnetworx - Elk Meadows</t>
  </si>
  <si>
    <t>Ouray County</t>
  </si>
  <si>
    <t>S-2021-15</t>
  </si>
  <si>
    <t>Viaero Wireles - Truckton/Rush Project</t>
  </si>
  <si>
    <t>El Paso &amp; County Counties</t>
  </si>
  <si>
    <t>S-2021-16</t>
  </si>
  <si>
    <t>NETEO - WoW-PJ1/2</t>
  </si>
  <si>
    <t>Park County</t>
  </si>
  <si>
    <t>S-2021-17</t>
  </si>
  <si>
    <t>DMEA - Black Canyon</t>
  </si>
  <si>
    <t>Delta County</t>
  </si>
  <si>
    <t>S-2021-18</t>
  </si>
  <si>
    <t>DMEA - Greater Gunnison Gorge</t>
  </si>
  <si>
    <t>Montrose &amp; Delta Counties</t>
  </si>
  <si>
    <t>S-2021-19</t>
  </si>
  <si>
    <t>South Park Telephone - Staunton State Park Visitor Center</t>
  </si>
  <si>
    <t>Jefferson County</t>
  </si>
  <si>
    <t>S-2021-20</t>
  </si>
  <si>
    <t>MVEA - Black Forest Substation</t>
  </si>
  <si>
    <t>S-2021-21</t>
  </si>
  <si>
    <t>MVEA - Falcon Substaion</t>
  </si>
  <si>
    <t>S-2021-22</t>
  </si>
  <si>
    <t>MVEA - Meridian Substation</t>
  </si>
  <si>
    <t>S-2021-23</t>
  </si>
  <si>
    <t>MVEA - Simla Substation</t>
  </si>
  <si>
    <t>S-2021-24</t>
  </si>
  <si>
    <t>S-2021-25</t>
  </si>
  <si>
    <t>Peak Internet - Arabian Acres 2021</t>
  </si>
  <si>
    <t>S-2021-26</t>
  </si>
  <si>
    <t>Peak Internet - Cripple Creek Mountain Estates 2021</t>
  </si>
  <si>
    <t>S-2021-27</t>
  </si>
  <si>
    <t>Peak Internet - Colorado Mountain Estates 2021</t>
  </si>
  <si>
    <t>S-2021-28</t>
  </si>
  <si>
    <t>Peak Internet - Florrissant Heights</t>
  </si>
  <si>
    <t>S-2021-29</t>
  </si>
  <si>
    <t>Peak Internet - Highland Lakes and Golden Bell 2021</t>
  </si>
  <si>
    <t>S-2021-30</t>
  </si>
  <si>
    <t>Peak Internet - Indian Creek</t>
  </si>
  <si>
    <t>S-2021-31</t>
  </si>
  <si>
    <t>Peak Internet - Rainbow Valley &amp; Woodrock</t>
  </si>
  <si>
    <t>S-2021-32</t>
  </si>
  <si>
    <t>El Paso County </t>
  </si>
  <si>
    <t>S-2021-33</t>
  </si>
  <si>
    <t>Force Broadband - Left Behind</t>
  </si>
  <si>
    <t>El Paso &amp; Douglas County</t>
  </si>
  <si>
    <t>S-2021-34</t>
  </si>
  <si>
    <t>Forethought.net - Victor &amp; Goldfield</t>
  </si>
  <si>
    <t>FTTH GPON</t>
  </si>
  <si>
    <t>S-2021-35</t>
  </si>
  <si>
    <t>Brainstorm Internet - Rockwood</t>
  </si>
  <si>
    <t>S-2021-36</t>
  </si>
  <si>
    <t>Maverix - Sun Country FTTP</t>
  </si>
  <si>
    <t>Elbert County </t>
  </si>
  <si>
    <t>S-2021-37</t>
  </si>
  <si>
    <t>Maverix - Ponderosa Park FTTP</t>
  </si>
  <si>
    <t>S-2021-38</t>
  </si>
  <si>
    <t>Arbor Mesh - Lower Blue Valley Deployment</t>
  </si>
  <si>
    <t>Summit County </t>
  </si>
  <si>
    <t> S-2021-01</t>
  </si>
  <si>
    <t>Other Addresses</t>
  </si>
  <si>
    <t>Grant $ per Address</t>
  </si>
  <si>
    <t>$38,713.91 </t>
  </si>
  <si>
    <t>$12,904.64 </t>
  </si>
  <si>
    <t>$51,618.55 </t>
  </si>
  <si>
    <t>none</t>
  </si>
  <si>
    <t>not addressed</t>
  </si>
  <si>
    <t>TBD</t>
  </si>
  <si>
    <t>W-2021-02</t>
  </si>
  <si>
    <t>$788,250.00 </t>
  </si>
  <si>
    <t>$262,750.00 </t>
  </si>
  <si>
    <t>$1,051,000.00 </t>
  </si>
  <si>
    <t>Moffat County</t>
  </si>
  <si>
    <t>W-2021-03</t>
  </si>
  <si>
    <t>Delta Montrose Electric Association - East Mesa</t>
  </si>
  <si>
    <t>$2,532,465.73 </t>
  </si>
  <si>
    <t>$1,363,635.39 </t>
  </si>
  <si>
    <t>$3,896,101.12 </t>
  </si>
  <si>
    <t>*after 2 years</t>
  </si>
  <si>
    <t>W-2021-04</t>
  </si>
  <si>
    <t>South Park Telephone - Burland Subdivision Phase 1</t>
  </si>
  <si>
    <t>$1,638,000.55 </t>
  </si>
  <si>
    <t>$1,287,000.43 </t>
  </si>
  <si>
    <t>$2,925,000.98 </t>
  </si>
  <si>
    <t>W-2021-05</t>
  </si>
  <si>
    <t>Delta Montrose Electric Association - Uncompahgre</t>
  </si>
  <si>
    <t>$850,078.80 </t>
  </si>
  <si>
    <t>$566,719.20 </t>
  </si>
  <si>
    <t>$1,416,798.00 </t>
  </si>
  <si>
    <t>W-2021-06</t>
  </si>
  <si>
    <t>Plains Communications Services - Stratton-Bethune FTTP</t>
  </si>
  <si>
    <t>$1,260,607.00 </t>
  </si>
  <si>
    <t>$397,804.00 </t>
  </si>
  <si>
    <t>$1,680,810.00 </t>
  </si>
  <si>
    <t>Kit Carson County</t>
  </si>
  <si>
    <t>W-2021-07</t>
  </si>
  <si>
    <t>South Park Telephone - Burland Subdivision Complete</t>
  </si>
  <si>
    <t>$2,659,072.13 </t>
  </si>
  <si>
    <t>$2,089,270.96 </t>
  </si>
  <si>
    <t>$4,748,343.09 </t>
  </si>
  <si>
    <t>W-2021-08</t>
  </si>
  <si>
    <t>Delta Montrose Electric Association - Gunnison Gorge</t>
  </si>
  <si>
    <t>$6,202,945.13 </t>
  </si>
  <si>
    <t>$3,340,047.38 </t>
  </si>
  <si>
    <t>$9,542,992.50 </t>
  </si>
  <si>
    <t>Montrose and Delta County</t>
  </si>
  <si>
    <t>31, defined as pump </t>
  </si>
  <si>
    <t>W-2021-09</t>
  </si>
  <si>
    <t>Ute Mountain Communications Enterprise</t>
  </si>
  <si>
    <t>$3,451,170.96 </t>
  </si>
  <si>
    <t>$1,150,390.32 </t>
  </si>
  <si>
    <t>$4,601,561.28 </t>
  </si>
  <si>
    <t>Montezuma County</t>
  </si>
  <si>
    <t>W-2021-10</t>
  </si>
  <si>
    <t>NETEO Broadband - WoW-PJ1/2</t>
  </si>
  <si>
    <t>$345,000.00 </t>
  </si>
  <si>
    <t>$115,000.00 </t>
  </si>
  <si>
    <t>$460,000.00 </t>
  </si>
  <si>
    <t>W-2021-11</t>
  </si>
  <si>
    <t>xBar7 Communications - Meadowdale</t>
  </si>
  <si>
    <t>$269,591.25 </t>
  </si>
  <si>
    <t>$89,863.75 </t>
  </si>
  <si>
    <t>$359,455.00 </t>
  </si>
  <si>
    <t>Larimer County</t>
  </si>
  <si>
    <t>W-2021-12</t>
  </si>
  <si>
    <t>xBar7 Communications - Longmont Dam Rd</t>
  </si>
  <si>
    <t>$71,283.00 </t>
  </si>
  <si>
    <t>$23,761.00 </t>
  </si>
  <si>
    <t>$95,044.00 </t>
  </si>
  <si>
    <t>Boulder County</t>
  </si>
  <si>
    <t>W-2021-13</t>
  </si>
  <si>
    <t>Forethought.net - Victor-Goldfield</t>
  </si>
  <si>
    <t>$688,344.00 </t>
  </si>
  <si>
    <t>$229,448.00 </t>
  </si>
  <si>
    <t>$917,792.00 </t>
  </si>
  <si>
    <t>W-2021-14</t>
  </si>
  <si>
    <t>Hilltop Broadband - Platteville FTTP Project</t>
  </si>
  <si>
    <t>$1,171,201.00 </t>
  </si>
  <si>
    <t>$390,400.18 </t>
  </si>
  <si>
    <t>$1,561,600.70 </t>
  </si>
  <si>
    <t>7 Agri., 1 vacant land, 14 Exempt, 7 Indust., 1 Real Estate Assoc. </t>
  </si>
  <si>
    <t>W-2021-15</t>
  </si>
  <si>
    <t>Yampa Valley Electric Association - South Stagecoach and Lynx Pass</t>
  </si>
  <si>
    <t>$1,147,481.25 </t>
  </si>
  <si>
    <t>$764,987.50 </t>
  </si>
  <si>
    <t>$1,912,468.75 </t>
  </si>
  <si>
    <t>W-2021-16</t>
  </si>
  <si>
    <t>FastTrack Communications - FastTrack FTTH for the Town of Ignacio</t>
  </si>
  <si>
    <t>$2,467,617.75 </t>
  </si>
  <si>
    <t>$822,539.25 </t>
  </si>
  <si>
    <t>$3,290,157.00 </t>
  </si>
  <si>
    <t>W-2021-17</t>
  </si>
  <si>
    <t>South Park Telephone - Staunton State Park</t>
  </si>
  <si>
    <t>$2,733,635.78 </t>
  </si>
  <si>
    <t>$911,211.93 </t>
  </si>
  <si>
    <t>$3,664,847.70 </t>
  </si>
  <si>
    <t>93 vacant</t>
  </si>
  <si>
    <t>W-2021-18</t>
  </si>
  <si>
    <t>$667,429.02 </t>
  </si>
  <si>
    <t>$359,384.85 </t>
  </si>
  <si>
    <t>$1,026,813.87 </t>
  </si>
  <si>
    <t>W-2021-19</t>
  </si>
  <si>
    <t>$7,117,695.34 </t>
  </si>
  <si>
    <t>$2,372,565.11 </t>
  </si>
  <si>
    <t>$9,490,260.46 </t>
  </si>
  <si>
    <t>Ouray and Montrose County</t>
  </si>
  <si>
    <t>322+</t>
  </si>
  <si>
    <t>W-2021-20</t>
  </si>
  <si>
    <t>$1,107,700.81 </t>
  </si>
  <si>
    <t>$369,223.60 </t>
  </si>
  <si>
    <t>$1,476,934.41 </t>
  </si>
  <si>
    <t>W-2021-21</t>
  </si>
  <si>
    <t>Brainstorm Internet - Rockwood FTTH</t>
  </si>
  <si>
    <t>$383,257.50 </t>
  </si>
  <si>
    <t>$127,752.50 </t>
  </si>
  <si>
    <t>$511,010.00 </t>
  </si>
  <si>
    <t>10 lots</t>
  </si>
  <si>
    <t>W-2021-22</t>
  </si>
  <si>
    <t>Force Broadband - Parker</t>
  </si>
  <si>
    <t>$553,339.67 </t>
  </si>
  <si>
    <t>$297,952.13 </t>
  </si>
  <si>
    <t>$851,291.80 </t>
  </si>
  <si>
    <t>Douglas County</t>
  </si>
  <si>
    <t>W-2021-23</t>
  </si>
  <si>
    <t>Peak Internet - Arabian Acres</t>
  </si>
  <si>
    <t>$693,833.93 </t>
  </si>
  <si>
    <t>$231,277.98 </t>
  </si>
  <si>
    <t>$925,111.90 </t>
  </si>
  <si>
    <t>W-2021-24</t>
  </si>
  <si>
    <t>Peak Internet - Cripple Creek Mountain Estates</t>
  </si>
  <si>
    <t>$2,060,011.41 </t>
  </si>
  <si>
    <t>$686,670.47 </t>
  </si>
  <si>
    <t>$2,746,681.88 </t>
  </si>
  <si>
    <t>1142 vacant, 2 agri.</t>
  </si>
  <si>
    <t>W-2021-25</t>
  </si>
  <si>
    <t>Peak Internet - Colorado Mountain Estates</t>
  </si>
  <si>
    <t>$1,859,838.51 </t>
  </si>
  <si>
    <t>$619,946.17 </t>
  </si>
  <si>
    <t>$2,479,784.68 </t>
  </si>
  <si>
    <t>989 Vacant, 7 agri.</t>
  </si>
  <si>
    <t>W-2021-26</t>
  </si>
  <si>
    <t>Peak Internet - Florissant Heights</t>
  </si>
  <si>
    <t>$472,538.15 </t>
  </si>
  <si>
    <t>$157,512.72 </t>
  </si>
  <si>
    <t>$630,050.87 </t>
  </si>
  <si>
    <t>82 Vacant</t>
  </si>
  <si>
    <t>W-2021-27</t>
  </si>
  <si>
    <t>Peak Internet - Highland Lakes &amp; Golden Bell</t>
  </si>
  <si>
    <t>$827,355.44 </t>
  </si>
  <si>
    <t>$275,785.15 </t>
  </si>
  <si>
    <t>$1,103,140.59 </t>
  </si>
  <si>
    <t>25 exempt, 108 Vacant</t>
  </si>
  <si>
    <t>W-2021-28</t>
  </si>
  <si>
    <t>$2,575,035.83 </t>
  </si>
  <si>
    <t>$858,345.28 </t>
  </si>
  <si>
    <t>$3,433,381.10 </t>
  </si>
  <si>
    <t>3 Agri, 360 Vacant</t>
  </si>
  <si>
    <t>W-2021-29</t>
  </si>
  <si>
    <t>$1,284,151.44 </t>
  </si>
  <si>
    <t>$428,050.48 </t>
  </si>
  <si>
    <t>$1,712,201.92 </t>
  </si>
  <si>
    <t>402 Vacant Land</t>
  </si>
  <si>
    <t>Arial GPON/Middle Mile</t>
  </si>
  <si>
    <t>W-2021-30</t>
  </si>
  <si>
    <t>Maverix Broadband - NW Elbert County FTTP</t>
  </si>
  <si>
    <t>$739,121.74 </t>
  </si>
  <si>
    <t>$343,163.67 </t>
  </si>
  <si>
    <t>$1,082,285.41 </t>
  </si>
  <si>
    <t>Elbert County</t>
  </si>
  <si>
    <t>W-2021-31</t>
  </si>
  <si>
    <t>$387,862.22 </t>
  </si>
  <si>
    <t>$258,574.82 </t>
  </si>
  <si>
    <t>$646,437.04 </t>
  </si>
  <si>
    <t>El Paso and Douglas County</t>
  </si>
  <si>
    <t>W-2021-32</t>
  </si>
  <si>
    <t>Ting Fiber - Ting Carbondale Network</t>
  </si>
  <si>
    <t>$3,632,925.00 </t>
  </si>
  <si>
    <t>$7,265,851.00 </t>
  </si>
  <si>
    <t>Garfield County</t>
  </si>
  <si>
    <t>address list empty</t>
  </si>
  <si>
    <t>FTTH/FTTP</t>
  </si>
  <si>
    <t>W-2021-33</t>
  </si>
  <si>
    <t>NETEO - BurlandR</t>
  </si>
  <si>
    <t>$1,875,000.00 </t>
  </si>
  <si>
    <t>$625,000.00 </t>
  </si>
  <si>
    <t>$2,500,000.00 </t>
  </si>
  <si>
    <t>W-2021-34</t>
  </si>
  <si>
    <t>Maverix Broadband - Sun Country FTTP</t>
  </si>
  <si>
    <t>$886,890.63 </t>
  </si>
  <si>
    <t>$411,770.65 </t>
  </si>
  <si>
    <t>$1,298,661.29 </t>
  </si>
  <si>
    <t>W-2021-35</t>
  </si>
  <si>
    <t>Ting Fiber - Ting Basalt Network</t>
  </si>
  <si>
    <t>$3,938,890.00 </t>
  </si>
  <si>
    <t>$3,938,890.50 </t>
  </si>
  <si>
    <t>$7,877,781.00 </t>
  </si>
  <si>
    <t>Pitkin County</t>
  </si>
  <si>
    <t>TBD </t>
  </si>
  <si>
    <t>W-2021-36</t>
  </si>
  <si>
    <t>Maverix Broadband - London Thurnder Hill</t>
  </si>
  <si>
    <t>$1,162,447.59 </t>
  </si>
  <si>
    <t>$539,707.81 </t>
  </si>
  <si>
    <t>$1,702,155.41 </t>
  </si>
  <si>
    <t> W-2021-01</t>
  </si>
  <si>
    <t>Weld &amp; Adams County</t>
  </si>
  <si>
    <t>Yuma County</t>
  </si>
  <si>
    <t>Clear Creek &amp; Jefferson County</t>
  </si>
  <si>
    <t>Clear Creek County</t>
  </si>
  <si>
    <t>Moffat &amp; Routt County</t>
  </si>
  <si>
    <t>Pueblo County</t>
  </si>
  <si>
    <t>Dolores County</t>
  </si>
  <si>
    <t>W-2022-18</t>
  </si>
  <si>
    <t>Rye Telephone Company - PWMD FTTP Project</t>
  </si>
  <si>
    <t>Vero - Rockwood FTTH Project</t>
  </si>
  <si>
    <t>FTTH </t>
  </si>
  <si>
    <t>W-2022-20</t>
  </si>
  <si>
    <t>W-2022-21</t>
  </si>
  <si>
    <t>Maverix - Ponderosa Park</t>
  </si>
  <si>
    <t> W-2022-01</t>
  </si>
  <si>
    <t> South Park Telephone - Burland Subdivision Complete</t>
  </si>
  <si>
    <t> xBar7 Communications - Longmont Dam Rd</t>
  </si>
  <si>
    <t> Hilltop Broadband - Platteville FTTP Project</t>
  </si>
  <si>
    <t> Yampa Valley Electric Association - South Stagecoach and Lynx Pass</t>
  </si>
  <si>
    <t>state</t>
  </si>
  <si>
    <t>year</t>
  </si>
  <si>
    <t>project_name</t>
  </si>
  <si>
    <t>grant_amount</t>
  </si>
  <si>
    <t>match_amount</t>
  </si>
  <si>
    <t>total_amount</t>
  </si>
  <si>
    <t>match_percent</t>
  </si>
  <si>
    <t>premises</t>
  </si>
  <si>
    <t>priority_premises</t>
  </si>
  <si>
    <t>grant_amount_per</t>
  </si>
  <si>
    <t>total_amount_per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</si>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</sst>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>
    <font>
      <sz val="12"/>
      <color theme="1"/>
      <name val="Calibri"/>
      <family val="2"/>
      <scheme val="minor"/>
    </font>
    <font>
      <sz val="10"/>
      <color theme="1"/>
      <name val="TrebuchetMS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TrebuchetMS"/>
    </font>
    <font>
      <sz val="10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9">
    <xf numFmtId="0" fontId="0" fillId="0" borderId="0" xfId="0"/>
    <xf numFmtId="8" fontId="0" fillId="0" borderId="0" xfId="0" applyNumberFormat="1"/>
    <xf numFmtId="9" fontId="0" fillId="0" borderId="0" xfId="0" applyNumberFormat="1"/>
    <xf numFmtId="0" fontId="1" fillId="0" borderId="0" xfId="0" applyFont="1"/>
    <xf numFmtId="4" fontId="0" fillId="0" borderId="0" xfId="0" applyNumberFormat="1"/>
    <xf numFmtId="4" fontId="1" fillId="0" borderId="0" xfId="0" applyNumberFormat="1" applyFont="1"/>
    <xf numFmtId="0" fontId="0" fillId="2" borderId="0" xfId="0" applyFill="1"/>
    <xf numFmtId="4" fontId="1" fillId="2" borderId="0" xfId="0" applyNumberFormat="1" applyFont="1" applyFill="1"/>
    <xf numFmtId="4" fontId="0" fillId="2" borderId="0" xfId="0" applyNumberFormat="1" applyFill="1"/>
    <xf numFmtId="0" fontId="2" fillId="0" borderId="0" xfId="0" applyFont="1"/>
    <xf numFmtId="8" fontId="2" fillId="0" borderId="0" xfId="0" applyNumberFormat="1" applyFont="1"/>
    <xf numFmtId="9" fontId="2" fillId="0" borderId="0" xfId="0" applyNumberFormat="1" applyFont="1"/>
    <xf numFmtId="0" fontId="3" fillId="0" borderId="0" xfId="0" applyFont="1"/>
    <xf numFmtId="6" fontId="0" fillId="0" borderId="0" xfId="0" applyNumberFormat="1"/>
    <xf numFmtId="44" fontId="0" fillId="0" borderId="0" xfId="1" applyFont="1"/>
    <xf numFmtId="0" fontId="5" fillId="0" borderId="0" xfId="0" applyFont="1" applyFill="1"/>
    <xf numFmtId="0" fontId="6" fillId="0" borderId="0" xfId="0" applyFont="1" applyFill="1"/>
    <xf numFmtId="4" fontId="6" fillId="0" borderId="0" xfId="0" applyNumberFormat="1" applyFont="1" applyFill="1"/>
    <xf numFmtId="4" fontId="5" fillId="0" borderId="0" xfId="0" applyNumberFormat="1" applyFont="1" applyFill="1"/>
    <xf numFmtId="44" fontId="5" fillId="0" borderId="0" xfId="1" applyFont="1" applyFill="1"/>
    <xf numFmtId="0" fontId="0" fillId="0" borderId="0" xfId="0" applyFill="1"/>
    <xf numFmtId="2" fontId="2" fillId="0" borderId="0" xfId="0" applyNumberFormat="1" applyFont="1"/>
    <xf numFmtId="43" fontId="2" fillId="0" borderId="0" xfId="2" applyFont="1"/>
    <xf numFmtId="164" fontId="2" fillId="0" borderId="0" xfId="2" applyNumberFormat="1" applyFont="1"/>
    <xf numFmtId="1" fontId="2" fillId="0" borderId="0" xfId="2" applyNumberFormat="1" applyFont="1"/>
    <xf numFmtId="0" fontId="2" fillId="0" borderId="0" xfId="0" applyNumberFormat="1" applyFont="1"/>
    <xf numFmtId="0" fontId="7" fillId="0" borderId="0" xfId="0" applyFont="1"/>
    <xf numFmtId="0" fontId="0" fillId="0" borderId="0" xfId="0" applyAlignment="1"/>
    <xf numFmtId="0" fontId="7" fillId="0" borderId="0" xfId="0" applyFont="1" applyFill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A637-8CFE-5448-BFA0-EFA9F9BA2E1B}">
  <dimension ref="A1:K56"/>
  <sheetViews>
    <sheetView tabSelected="1" topLeftCell="A17" zoomScale="111" workbookViewId="0">
      <selection activeCell="C34" sqref="C34"/>
    </sheetView>
  </sheetViews>
  <sheetFormatPr baseColWidth="10" defaultRowHeight="16"/>
  <cols>
    <col min="3" max="3" width="25.33203125" customWidth="1"/>
    <col min="4" max="4" width="15.83203125" customWidth="1"/>
    <col min="5" max="5" width="17" customWidth="1"/>
    <col min="6" max="6" width="16.33203125" customWidth="1"/>
    <col min="7" max="7" width="11.83203125" bestFit="1" customWidth="1"/>
    <col min="8" max="8" width="12.5" bestFit="1" customWidth="1"/>
    <col min="10" max="10" width="33.83203125" customWidth="1"/>
    <col min="11" max="11" width="27" customWidth="1"/>
  </cols>
  <sheetData>
    <row r="1" spans="1:11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</row>
    <row r="2" spans="1:11">
      <c r="A2" t="s">
        <v>477</v>
      </c>
      <c r="B2">
        <v>2019</v>
      </c>
      <c r="C2" s="3" t="s">
        <v>43</v>
      </c>
      <c r="D2" s="5">
        <v>503414.88</v>
      </c>
      <c r="E2" s="4">
        <v>167804.96</v>
      </c>
      <c r="F2" s="4">
        <f>SUM(D2:E2)</f>
        <v>671219.84</v>
      </c>
      <c r="G2">
        <f>E2/(D2+E2)</f>
        <v>0.25</v>
      </c>
      <c r="H2" s="3">
        <v>285</v>
      </c>
      <c r="I2">
        <v>0</v>
      </c>
      <c r="J2" s="14">
        <f>D2/H2</f>
        <v>1766.3679999999999</v>
      </c>
      <c r="K2" s="14">
        <f>F2/H2</f>
        <v>2355.1573333333331</v>
      </c>
    </row>
    <row r="3" spans="1:11">
      <c r="A3" t="s">
        <v>477</v>
      </c>
      <c r="B3">
        <v>2019</v>
      </c>
      <c r="C3" s="3" t="s">
        <v>52</v>
      </c>
      <c r="D3" s="5">
        <v>757250.41</v>
      </c>
      <c r="E3" s="4">
        <v>268051.7</v>
      </c>
      <c r="F3" s="4">
        <f t="shared" ref="F3:F17" si="0">SUM(D3:E3)</f>
        <v>1025302.1100000001</v>
      </c>
      <c r="G3">
        <f t="shared" ref="G3:G21" si="1">E3/(D3+E3)</f>
        <v>0.26143679739428216</v>
      </c>
      <c r="H3">
        <v>793</v>
      </c>
      <c r="I3">
        <v>0</v>
      </c>
      <c r="J3" s="14">
        <f t="shared" ref="J3:J17" si="2">D3/H3</f>
        <v>954.91854981084498</v>
      </c>
      <c r="K3" s="14">
        <f t="shared" ref="K3:K17" si="3">F3/H3</f>
        <v>1292.9408701134932</v>
      </c>
    </row>
    <row r="4" spans="1:11">
      <c r="A4" t="s">
        <v>477</v>
      </c>
      <c r="B4">
        <v>2019</v>
      </c>
      <c r="C4" t="s">
        <v>45</v>
      </c>
      <c r="D4" s="5">
        <v>604471.1</v>
      </c>
      <c r="E4" s="5">
        <v>285491</v>
      </c>
      <c r="F4" s="4">
        <f t="shared" si="0"/>
        <v>889962.1</v>
      </c>
      <c r="G4">
        <f t="shared" si="1"/>
        <v>0.32079006510501967</v>
      </c>
      <c r="H4" s="3">
        <v>207</v>
      </c>
      <c r="I4" s="3">
        <v>1</v>
      </c>
      <c r="J4" s="14">
        <f t="shared" si="2"/>
        <v>2920.1502415458936</v>
      </c>
      <c r="K4" s="14">
        <f t="shared" si="3"/>
        <v>4299.3338164251209</v>
      </c>
    </row>
    <row r="5" spans="1:11">
      <c r="A5" t="s">
        <v>477</v>
      </c>
      <c r="B5">
        <v>2019</v>
      </c>
      <c r="C5" t="s">
        <v>53</v>
      </c>
      <c r="D5" s="5">
        <v>1246061.25</v>
      </c>
      <c r="E5" s="5">
        <v>415353.75</v>
      </c>
      <c r="F5" s="4">
        <f t="shared" si="0"/>
        <v>1661415</v>
      </c>
      <c r="G5">
        <f t="shared" si="1"/>
        <v>0.25</v>
      </c>
      <c r="H5" s="3">
        <v>775</v>
      </c>
      <c r="I5" s="3">
        <v>0</v>
      </c>
      <c r="J5" s="14">
        <f t="shared" si="2"/>
        <v>1607.8209677419354</v>
      </c>
      <c r="K5" s="14">
        <f t="shared" si="3"/>
        <v>2143.7612903225809</v>
      </c>
    </row>
    <row r="6" spans="1:11">
      <c r="A6" t="s">
        <v>477</v>
      </c>
      <c r="B6">
        <v>2019</v>
      </c>
      <c r="C6" t="s">
        <v>46</v>
      </c>
      <c r="D6" s="5">
        <v>2877990.76</v>
      </c>
      <c r="E6" s="4">
        <v>1004589</v>
      </c>
      <c r="F6" s="4">
        <f t="shared" si="0"/>
        <v>3882579.76</v>
      </c>
      <c r="G6">
        <f t="shared" si="1"/>
        <v>0.25874265619722903</v>
      </c>
      <c r="H6" s="3">
        <v>516</v>
      </c>
      <c r="I6" s="3">
        <v>0</v>
      </c>
      <c r="J6" s="14">
        <f t="shared" si="2"/>
        <v>5577.5014728682163</v>
      </c>
      <c r="K6" s="14">
        <f t="shared" si="3"/>
        <v>7524.3793798449606</v>
      </c>
    </row>
    <row r="7" spans="1:11">
      <c r="A7" t="s">
        <v>477</v>
      </c>
      <c r="B7">
        <v>2019</v>
      </c>
      <c r="C7" t="s">
        <v>54</v>
      </c>
      <c r="D7" s="5">
        <v>683158.58</v>
      </c>
      <c r="E7" s="4">
        <v>455439.05</v>
      </c>
      <c r="F7" s="4">
        <f t="shared" si="0"/>
        <v>1138597.6299999999</v>
      </c>
      <c r="G7">
        <f t="shared" si="1"/>
        <v>0.39999999824345323</v>
      </c>
      <c r="H7" s="3">
        <v>131</v>
      </c>
      <c r="I7" s="3">
        <v>0</v>
      </c>
      <c r="J7" s="14">
        <f t="shared" si="2"/>
        <v>5214.9509923664118</v>
      </c>
      <c r="K7" s="14">
        <f t="shared" si="3"/>
        <v>8691.5849618320608</v>
      </c>
    </row>
    <row r="8" spans="1:11">
      <c r="A8" t="s">
        <v>477</v>
      </c>
      <c r="B8">
        <v>2019</v>
      </c>
      <c r="C8" t="s">
        <v>47</v>
      </c>
      <c r="D8" s="5">
        <v>349775.53</v>
      </c>
      <c r="E8" s="5">
        <v>188340.71</v>
      </c>
      <c r="F8" s="4">
        <f t="shared" si="0"/>
        <v>538116.24</v>
      </c>
      <c r="G8">
        <f t="shared" si="1"/>
        <v>0.35000004831669823</v>
      </c>
      <c r="H8" s="3">
        <v>115</v>
      </c>
      <c r="I8" s="3">
        <v>0</v>
      </c>
      <c r="J8" s="14">
        <f t="shared" si="2"/>
        <v>3041.5263478260872</v>
      </c>
      <c r="K8" s="14">
        <f t="shared" si="3"/>
        <v>4679.271652173913</v>
      </c>
    </row>
    <row r="9" spans="1:11">
      <c r="A9" t="s">
        <v>477</v>
      </c>
      <c r="B9">
        <v>2019</v>
      </c>
      <c r="C9" t="s">
        <v>55</v>
      </c>
      <c r="D9" s="5">
        <v>825904.21</v>
      </c>
      <c r="E9" s="5">
        <v>276397.69</v>
      </c>
      <c r="F9" s="4">
        <f t="shared" si="0"/>
        <v>1102301.8999999999</v>
      </c>
      <c r="G9">
        <f t="shared" si="1"/>
        <v>0.25074590726914292</v>
      </c>
      <c r="H9">
        <v>809</v>
      </c>
      <c r="I9">
        <v>0</v>
      </c>
      <c r="J9" s="14">
        <f t="shared" si="2"/>
        <v>1020.8951915945612</v>
      </c>
      <c r="K9" s="14">
        <f t="shared" si="3"/>
        <v>1362.5487021013596</v>
      </c>
    </row>
    <row r="10" spans="1:11">
      <c r="A10" t="s">
        <v>477</v>
      </c>
      <c r="B10">
        <v>2019</v>
      </c>
      <c r="C10" t="s">
        <v>48</v>
      </c>
      <c r="D10" s="4">
        <v>512801.43</v>
      </c>
      <c r="E10" s="4">
        <v>200333.81</v>
      </c>
      <c r="F10" s="4">
        <f t="shared" si="0"/>
        <v>713135.24</v>
      </c>
      <c r="G10">
        <f t="shared" si="1"/>
        <v>0.28091980141101985</v>
      </c>
      <c r="H10" s="3">
        <v>205</v>
      </c>
      <c r="I10" s="3">
        <v>0</v>
      </c>
      <c r="J10" s="14">
        <f t="shared" si="2"/>
        <v>2501.4703902439023</v>
      </c>
      <c r="K10" s="14">
        <f t="shared" si="3"/>
        <v>3478.7084878048781</v>
      </c>
    </row>
    <row r="11" spans="1:11">
      <c r="A11" t="s">
        <v>477</v>
      </c>
      <c r="B11">
        <v>2019</v>
      </c>
      <c r="C11" s="3" t="s">
        <v>56</v>
      </c>
      <c r="D11" s="5">
        <v>375000</v>
      </c>
      <c r="E11" s="4">
        <v>125000</v>
      </c>
      <c r="F11" s="4">
        <f t="shared" si="0"/>
        <v>500000</v>
      </c>
      <c r="G11">
        <f t="shared" si="1"/>
        <v>0.25</v>
      </c>
      <c r="H11" s="3">
        <v>233</v>
      </c>
      <c r="I11" s="3">
        <v>0</v>
      </c>
      <c r="J11" s="14">
        <f t="shared" si="2"/>
        <v>1609.4420600858368</v>
      </c>
      <c r="K11" s="14">
        <f t="shared" si="3"/>
        <v>2145.9227467811161</v>
      </c>
    </row>
    <row r="12" spans="1:11">
      <c r="A12" t="s">
        <v>477</v>
      </c>
      <c r="B12">
        <v>2019</v>
      </c>
      <c r="C12" t="s">
        <v>49</v>
      </c>
      <c r="D12" s="4">
        <v>236625</v>
      </c>
      <c r="E12" s="4">
        <v>78875</v>
      </c>
      <c r="F12" s="4">
        <f t="shared" si="0"/>
        <v>315500</v>
      </c>
      <c r="G12">
        <f t="shared" si="1"/>
        <v>0.25</v>
      </c>
      <c r="H12" s="3">
        <v>596</v>
      </c>
      <c r="I12" s="3">
        <v>170</v>
      </c>
      <c r="J12" s="14">
        <f t="shared" si="2"/>
        <v>397.0218120805369</v>
      </c>
      <c r="K12" s="14">
        <f t="shared" si="3"/>
        <v>529.3624161073825</v>
      </c>
    </row>
    <row r="13" spans="1:11">
      <c r="A13" t="s">
        <v>477</v>
      </c>
      <c r="B13">
        <v>2019</v>
      </c>
      <c r="C13" t="s">
        <v>57</v>
      </c>
      <c r="D13" s="4">
        <v>272500</v>
      </c>
      <c r="E13" s="5">
        <v>128198.91</v>
      </c>
      <c r="F13" s="4">
        <f t="shared" si="0"/>
        <v>400698.91000000003</v>
      </c>
      <c r="G13">
        <f t="shared" si="1"/>
        <v>0.31993825488569461</v>
      </c>
      <c r="H13" s="3">
        <v>62</v>
      </c>
      <c r="I13" s="3">
        <v>4</v>
      </c>
      <c r="J13" s="14">
        <f t="shared" si="2"/>
        <v>4395.1612903225805</v>
      </c>
      <c r="K13" s="14">
        <f t="shared" si="3"/>
        <v>6462.885645161291</v>
      </c>
    </row>
    <row r="14" spans="1:11">
      <c r="A14" t="s">
        <v>477</v>
      </c>
      <c r="B14">
        <v>2019</v>
      </c>
      <c r="C14" t="s">
        <v>50</v>
      </c>
      <c r="D14" s="4">
        <v>527791.6</v>
      </c>
      <c r="E14" s="4">
        <v>226196.4</v>
      </c>
      <c r="F14" s="4">
        <f t="shared" si="0"/>
        <v>753988</v>
      </c>
      <c r="G14">
        <f t="shared" si="1"/>
        <v>0.3</v>
      </c>
      <c r="H14" s="3">
        <v>237</v>
      </c>
      <c r="I14" s="3">
        <v>42</v>
      </c>
      <c r="J14" s="14">
        <f t="shared" si="2"/>
        <v>2226.9687763713077</v>
      </c>
      <c r="K14" s="14">
        <f t="shared" si="3"/>
        <v>3181.3839662447258</v>
      </c>
    </row>
    <row r="15" spans="1:11">
      <c r="A15" t="s">
        <v>477</v>
      </c>
      <c r="B15">
        <v>2019</v>
      </c>
      <c r="C15" t="s">
        <v>58</v>
      </c>
      <c r="D15" s="4">
        <v>466014.5</v>
      </c>
      <c r="E15" s="5">
        <v>250930.89</v>
      </c>
      <c r="F15" s="4">
        <f t="shared" si="0"/>
        <v>716945.39</v>
      </c>
      <c r="G15">
        <f t="shared" si="1"/>
        <v>0.35000000488182231</v>
      </c>
      <c r="H15" s="3">
        <v>549</v>
      </c>
      <c r="I15" s="3">
        <v>108</v>
      </c>
      <c r="J15" s="14">
        <f t="shared" si="2"/>
        <v>848.8424408014572</v>
      </c>
      <c r="K15" s="14">
        <f t="shared" si="3"/>
        <v>1305.9114571948999</v>
      </c>
    </row>
    <row r="16" spans="1:11">
      <c r="A16" t="s">
        <v>477</v>
      </c>
      <c r="B16">
        <v>2019</v>
      </c>
      <c r="C16" t="s">
        <v>51</v>
      </c>
      <c r="D16" s="5">
        <v>64627.03</v>
      </c>
      <c r="E16" s="4">
        <v>33142.339999999997</v>
      </c>
      <c r="F16" s="4">
        <f t="shared" si="0"/>
        <v>97769.37</v>
      </c>
      <c r="G16">
        <f t="shared" si="1"/>
        <v>0.33898489884919991</v>
      </c>
      <c r="H16">
        <v>171</v>
      </c>
      <c r="I16">
        <v>171</v>
      </c>
      <c r="J16" s="14">
        <f t="shared" si="2"/>
        <v>377.93584795321635</v>
      </c>
      <c r="K16" s="14">
        <f t="shared" si="3"/>
        <v>571.75070175438589</v>
      </c>
    </row>
    <row r="17" spans="1:11">
      <c r="A17" t="s">
        <v>477</v>
      </c>
      <c r="B17">
        <v>2019</v>
      </c>
      <c r="C17" t="s">
        <v>44</v>
      </c>
      <c r="D17" s="4">
        <v>858269.97</v>
      </c>
      <c r="E17" s="4">
        <v>286089.98</v>
      </c>
      <c r="F17" s="4">
        <f t="shared" si="0"/>
        <v>1144359.95</v>
      </c>
      <c r="G17">
        <f t="shared" si="1"/>
        <v>0.24999999344611806</v>
      </c>
      <c r="H17" s="3">
        <v>123</v>
      </c>
      <c r="I17" s="3">
        <v>123</v>
      </c>
      <c r="J17" s="14">
        <f t="shared" si="2"/>
        <v>6977.8046341463414</v>
      </c>
      <c r="K17" s="14">
        <f t="shared" si="3"/>
        <v>9303.7394308943094</v>
      </c>
    </row>
    <row r="18" spans="1:11" s="15" customFormat="1">
      <c r="A18" t="s">
        <v>477</v>
      </c>
      <c r="B18" s="15">
        <v>2020</v>
      </c>
      <c r="C18" s="16" t="s">
        <v>59</v>
      </c>
      <c r="D18" s="17">
        <v>542790</v>
      </c>
      <c r="E18" s="17">
        <v>180930</v>
      </c>
      <c r="F18" s="17">
        <v>723720</v>
      </c>
      <c r="G18" s="15">
        <f t="shared" si="1"/>
        <v>0.25</v>
      </c>
      <c r="H18" s="15">
        <v>310</v>
      </c>
      <c r="I18" s="15">
        <v>291</v>
      </c>
      <c r="J18" s="19">
        <f>D18/H18</f>
        <v>1750.9354838709678</v>
      </c>
      <c r="K18" s="19">
        <f>F18/H18</f>
        <v>2334.5806451612902</v>
      </c>
    </row>
    <row r="19" spans="1:11" s="15" customFormat="1">
      <c r="A19" t="s">
        <v>477</v>
      </c>
      <c r="B19" s="15">
        <v>2020</v>
      </c>
      <c r="C19" s="16" t="s">
        <v>60</v>
      </c>
      <c r="D19" s="17">
        <v>1431083</v>
      </c>
      <c r="E19" s="17">
        <v>1431083</v>
      </c>
      <c r="F19" s="18">
        <v>2862165</v>
      </c>
      <c r="G19" s="15">
        <f t="shared" si="1"/>
        <v>0.5</v>
      </c>
      <c r="H19" s="15">
        <v>427</v>
      </c>
      <c r="I19" s="15">
        <v>0</v>
      </c>
      <c r="J19" s="19">
        <f t="shared" ref="J19:J31" si="4">D19/H19</f>
        <v>3351.4824355971896</v>
      </c>
      <c r="K19" s="19">
        <f t="shared" ref="K19:K31" si="5">F19/H19</f>
        <v>6702.9625292740047</v>
      </c>
    </row>
    <row r="20" spans="1:11" s="15" customFormat="1">
      <c r="A20" t="s">
        <v>477</v>
      </c>
      <c r="B20" s="15">
        <v>2020</v>
      </c>
      <c r="C20" s="15" t="s">
        <v>61</v>
      </c>
      <c r="D20" s="17">
        <v>1237566</v>
      </c>
      <c r="E20" s="18">
        <v>825044</v>
      </c>
      <c r="F20" s="18">
        <v>2062610</v>
      </c>
      <c r="G20" s="15">
        <f t="shared" si="1"/>
        <v>0.4</v>
      </c>
      <c r="H20" s="15">
        <v>579</v>
      </c>
      <c r="I20" s="15">
        <v>19</v>
      </c>
      <c r="J20" s="19">
        <f t="shared" si="4"/>
        <v>2137.4196891191709</v>
      </c>
      <c r="K20" s="19">
        <f t="shared" si="5"/>
        <v>3562.3661485319517</v>
      </c>
    </row>
    <row r="21" spans="1:11" s="15" customFormat="1">
      <c r="A21" t="s">
        <v>477</v>
      </c>
      <c r="B21" s="15">
        <v>2020</v>
      </c>
      <c r="C21" s="15" t="s">
        <v>62</v>
      </c>
      <c r="D21" s="18">
        <v>2607763</v>
      </c>
      <c r="E21" s="17">
        <v>886229</v>
      </c>
      <c r="F21" s="17">
        <v>3544915</v>
      </c>
      <c r="G21" s="15">
        <f t="shared" si="1"/>
        <v>0.25364368321392838</v>
      </c>
      <c r="H21" s="15">
        <v>386</v>
      </c>
      <c r="I21" s="15">
        <v>254</v>
      </c>
      <c r="J21" s="19">
        <f t="shared" si="4"/>
        <v>6755.8626943005183</v>
      </c>
      <c r="K21" s="19">
        <f t="shared" si="5"/>
        <v>9183.7176165803103</v>
      </c>
    </row>
    <row r="22" spans="1:11" s="15" customFormat="1">
      <c r="A22" t="s">
        <v>477</v>
      </c>
      <c r="B22" s="15">
        <v>2020</v>
      </c>
      <c r="C22" s="15" t="s">
        <v>63</v>
      </c>
      <c r="D22" s="17">
        <v>1455112</v>
      </c>
      <c r="E22" s="18">
        <v>970075</v>
      </c>
      <c r="F22" s="17">
        <v>2425187</v>
      </c>
      <c r="G22" s="15">
        <f>E22/(D22+E22)</f>
        <v>0.40000008246786745</v>
      </c>
      <c r="H22" s="15">
        <v>260</v>
      </c>
      <c r="I22" s="15">
        <v>260</v>
      </c>
      <c r="J22" s="19">
        <f t="shared" si="4"/>
        <v>5596.5846153846151</v>
      </c>
      <c r="K22" s="19">
        <f t="shared" si="5"/>
        <v>9327.6423076923074</v>
      </c>
    </row>
    <row r="23" spans="1:11" s="6" customFormat="1">
      <c r="A23" t="s">
        <v>477</v>
      </c>
      <c r="B23" s="6">
        <v>2020</v>
      </c>
      <c r="C23" s="6" t="s">
        <v>64</v>
      </c>
      <c r="D23" s="7">
        <v>609116</v>
      </c>
      <c r="E23" s="7">
        <v>754916.21</v>
      </c>
      <c r="F23" s="8">
        <v>1509832.42</v>
      </c>
      <c r="G23" s="8">
        <f>E23/F23</f>
        <v>0.5</v>
      </c>
      <c r="H23" s="26">
        <v>440</v>
      </c>
      <c r="I23" s="26">
        <v>0</v>
      </c>
      <c r="J23" s="19">
        <f t="shared" si="4"/>
        <v>1384.3545454545454</v>
      </c>
      <c r="K23" s="19">
        <f t="shared" si="5"/>
        <v>3431.4373181818182</v>
      </c>
    </row>
    <row r="24" spans="1:11" s="6" customFormat="1">
      <c r="A24" t="s">
        <v>477</v>
      </c>
      <c r="B24" s="6">
        <v>2020</v>
      </c>
      <c r="C24" s="6" t="s">
        <v>65</v>
      </c>
      <c r="D24" s="8">
        <v>277050.75</v>
      </c>
      <c r="E24" s="7">
        <v>92350.25</v>
      </c>
      <c r="F24" s="8">
        <v>369401</v>
      </c>
      <c r="G24" s="8">
        <f t="shared" ref="G24:G30" si="6">E24/F24</f>
        <v>0.25</v>
      </c>
      <c r="H24" s="26">
        <v>42</v>
      </c>
      <c r="I24" s="26">
        <v>0</v>
      </c>
      <c r="J24" s="19">
        <f t="shared" si="4"/>
        <v>6596.4464285714284</v>
      </c>
      <c r="K24" s="19">
        <f t="shared" si="5"/>
        <v>8795.2619047619046</v>
      </c>
    </row>
    <row r="25" spans="1:11" s="6" customFormat="1">
      <c r="A25" t="s">
        <v>477</v>
      </c>
      <c r="B25" s="6">
        <v>2020</v>
      </c>
      <c r="C25" s="6" t="s">
        <v>66</v>
      </c>
      <c r="D25" s="7">
        <v>2240011.96</v>
      </c>
      <c r="E25" s="7">
        <v>960004.74</v>
      </c>
      <c r="F25" s="7">
        <v>3200015.8</v>
      </c>
      <c r="G25" s="8">
        <f t="shared" si="6"/>
        <v>0.3</v>
      </c>
      <c r="H25" s="26">
        <v>472</v>
      </c>
      <c r="I25" s="26">
        <v>239</v>
      </c>
      <c r="J25" s="19">
        <f t="shared" si="4"/>
        <v>4745.7880508474573</v>
      </c>
      <c r="K25" s="19">
        <f t="shared" si="5"/>
        <v>6779.6944915254235</v>
      </c>
    </row>
    <row r="26" spans="1:11" s="6" customFormat="1">
      <c r="A26" t="s">
        <v>477</v>
      </c>
      <c r="B26" s="6">
        <v>2020</v>
      </c>
      <c r="C26" s="6" t="s">
        <v>67</v>
      </c>
      <c r="D26" s="8">
        <v>854865</v>
      </c>
      <c r="E26" s="7">
        <v>699435</v>
      </c>
      <c r="F26" s="8">
        <v>1554300</v>
      </c>
      <c r="G26" s="8">
        <f t="shared" si="6"/>
        <v>0.45</v>
      </c>
      <c r="H26" s="26">
        <v>205</v>
      </c>
      <c r="I26" s="26">
        <v>0</v>
      </c>
      <c r="J26" s="19">
        <f t="shared" si="4"/>
        <v>4170.0731707317073</v>
      </c>
      <c r="K26" s="19">
        <f t="shared" si="5"/>
        <v>7581.9512195121952</v>
      </c>
    </row>
    <row r="27" spans="1:11" s="6" customFormat="1">
      <c r="A27" t="s">
        <v>477</v>
      </c>
      <c r="B27" s="6">
        <v>2020</v>
      </c>
      <c r="C27" s="6" t="s">
        <v>68</v>
      </c>
      <c r="D27" s="8">
        <v>1179022.1599999999</v>
      </c>
      <c r="E27" s="7">
        <v>634858.09</v>
      </c>
      <c r="F27" s="7">
        <v>1813880.25</v>
      </c>
      <c r="G27" s="8">
        <f t="shared" si="6"/>
        <v>0.35000000137826076</v>
      </c>
      <c r="H27" s="26">
        <v>221</v>
      </c>
      <c r="I27" s="26">
        <v>6</v>
      </c>
      <c r="J27" s="19">
        <f t="shared" si="4"/>
        <v>5334.941900452488</v>
      </c>
      <c r="K27" s="19">
        <f t="shared" si="5"/>
        <v>8207.6029411764703</v>
      </c>
    </row>
    <row r="28" spans="1:11" s="6" customFormat="1">
      <c r="A28" t="s">
        <v>477</v>
      </c>
      <c r="B28" s="6">
        <v>2020</v>
      </c>
      <c r="C28" s="6" t="s">
        <v>69</v>
      </c>
      <c r="D28" s="8">
        <v>284511.95</v>
      </c>
      <c r="E28" s="8">
        <v>94837.31</v>
      </c>
      <c r="F28" s="8">
        <v>379349.21</v>
      </c>
      <c r="G28" s="8">
        <f t="shared" si="6"/>
        <v>0.25000001977070152</v>
      </c>
      <c r="H28" s="26">
        <v>142</v>
      </c>
      <c r="I28" s="26">
        <v>0</v>
      </c>
      <c r="J28" s="19">
        <f t="shared" si="4"/>
        <v>2003.6052816901408</v>
      </c>
      <c r="K28" s="19">
        <f t="shared" si="5"/>
        <v>2671.4733098591551</v>
      </c>
    </row>
    <row r="29" spans="1:11" s="6" customFormat="1">
      <c r="A29" t="s">
        <v>477</v>
      </c>
      <c r="B29" s="6">
        <v>2020</v>
      </c>
      <c r="C29" s="6" t="s">
        <v>70</v>
      </c>
      <c r="D29" s="7">
        <v>731498.35</v>
      </c>
      <c r="E29" s="7">
        <v>344234</v>
      </c>
      <c r="F29" s="8">
        <v>1075732</v>
      </c>
      <c r="G29" s="8">
        <f t="shared" si="6"/>
        <v>0.31999977689610426</v>
      </c>
      <c r="H29" s="26">
        <v>291</v>
      </c>
      <c r="I29" s="26">
        <v>0</v>
      </c>
      <c r="J29" s="19">
        <f t="shared" si="4"/>
        <v>2513.7400343642612</v>
      </c>
      <c r="K29" s="19">
        <f t="shared" si="5"/>
        <v>3696.6735395189003</v>
      </c>
    </row>
    <row r="30" spans="1:11" s="6" customFormat="1">
      <c r="A30" t="s">
        <v>477</v>
      </c>
      <c r="B30" s="6">
        <v>2020</v>
      </c>
      <c r="C30" s="6" t="s">
        <v>71</v>
      </c>
      <c r="D30" s="8">
        <v>650301.92000000004</v>
      </c>
      <c r="E30" s="8">
        <v>240522.63</v>
      </c>
      <c r="F30" s="8">
        <v>890824.55</v>
      </c>
      <c r="G30" s="8">
        <f t="shared" si="6"/>
        <v>0.27000000168383326</v>
      </c>
      <c r="H30" s="26">
        <v>317</v>
      </c>
      <c r="I30" s="26">
        <v>307</v>
      </c>
      <c r="J30" s="19">
        <f t="shared" si="4"/>
        <v>2051.4256151419559</v>
      </c>
      <c r="K30" s="19">
        <f t="shared" si="5"/>
        <v>2810.1720820189275</v>
      </c>
    </row>
    <row r="31" spans="1:11" s="20" customFormat="1">
      <c r="A31" t="s">
        <v>477</v>
      </c>
      <c r="B31" s="20">
        <v>2021</v>
      </c>
      <c r="C31" s="9" t="s">
        <v>462</v>
      </c>
      <c r="D31" s="10">
        <v>2659072.13</v>
      </c>
      <c r="E31" s="10">
        <v>2089270.96</v>
      </c>
      <c r="F31" s="10">
        <v>4748343.09</v>
      </c>
      <c r="G31" s="21">
        <v>0.44</v>
      </c>
      <c r="H31" s="15">
        <v>1374</v>
      </c>
      <c r="I31" s="28">
        <v>0</v>
      </c>
      <c r="J31" s="19">
        <f t="shared" si="4"/>
        <v>1935.2781149927218</v>
      </c>
      <c r="K31" s="19">
        <f t="shared" si="5"/>
        <v>3455.8537772925765</v>
      </c>
    </row>
    <row r="32" spans="1:11">
      <c r="A32" t="s">
        <v>477</v>
      </c>
      <c r="B32" s="20">
        <v>2021</v>
      </c>
      <c r="C32" s="9" t="s">
        <v>463</v>
      </c>
      <c r="D32" s="10">
        <v>71283</v>
      </c>
      <c r="E32" s="10">
        <v>23761</v>
      </c>
      <c r="F32" s="10">
        <v>95044</v>
      </c>
      <c r="G32" s="22">
        <v>0.25</v>
      </c>
      <c r="H32" s="23">
        <v>28</v>
      </c>
      <c r="I32" s="28">
        <v>0</v>
      </c>
      <c r="J32" s="19">
        <f t="shared" ref="J32" si="7">D32/H32</f>
        <v>2545.8214285714284</v>
      </c>
      <c r="K32" s="19">
        <f t="shared" ref="K32" si="8">F32/H32</f>
        <v>3394.4285714285716</v>
      </c>
    </row>
    <row r="33" spans="1:11">
      <c r="A33" t="s">
        <v>477</v>
      </c>
      <c r="B33" s="20">
        <v>2021</v>
      </c>
      <c r="C33" s="9" t="s">
        <v>464</v>
      </c>
      <c r="D33" s="10">
        <v>1171201</v>
      </c>
      <c r="E33" s="10">
        <v>390400.18</v>
      </c>
      <c r="F33" s="10">
        <v>1561600.7</v>
      </c>
      <c r="G33" s="21">
        <v>0.25</v>
      </c>
      <c r="H33" s="24">
        <v>1024</v>
      </c>
      <c r="I33" s="28">
        <v>0</v>
      </c>
      <c r="J33" s="19">
        <f t="shared" ref="J33" si="9">D33/H33</f>
        <v>1143.7509765625</v>
      </c>
      <c r="K33" s="19">
        <f t="shared" ref="K33" si="10">F33/H33</f>
        <v>1525.00068359375</v>
      </c>
    </row>
    <row r="34" spans="1:11">
      <c r="A34" t="s">
        <v>477</v>
      </c>
      <c r="B34" s="20">
        <v>2021</v>
      </c>
      <c r="C34" s="9" t="s">
        <v>465</v>
      </c>
      <c r="D34" s="10">
        <v>1147481.25</v>
      </c>
      <c r="E34" s="10">
        <v>764987.5</v>
      </c>
      <c r="F34" s="10">
        <v>1912468.75</v>
      </c>
      <c r="G34" s="21">
        <v>0.4</v>
      </c>
      <c r="H34" s="25">
        <v>108</v>
      </c>
      <c r="I34" s="28">
        <v>0</v>
      </c>
      <c r="J34" s="19">
        <f t="shared" ref="J34" si="11">D34/H34</f>
        <v>10624.826388888889</v>
      </c>
      <c r="K34" s="19">
        <f t="shared" ref="K34" si="12">F34/H34</f>
        <v>17708.043981481482</v>
      </c>
    </row>
    <row r="48" spans="1:11">
      <c r="E48" s="27"/>
      <c r="H48" s="27"/>
      <c r="I48" s="27"/>
    </row>
    <row r="49" spans="5:9">
      <c r="E49" s="27"/>
      <c r="H49" s="27"/>
      <c r="I49" s="27"/>
    </row>
    <row r="50" spans="5:9">
      <c r="E50" s="27"/>
      <c r="H50" s="27"/>
      <c r="I50" s="27"/>
    </row>
    <row r="51" spans="5:9">
      <c r="E51" s="27"/>
      <c r="H51" s="27"/>
      <c r="I51" s="27"/>
    </row>
    <row r="52" spans="5:9">
      <c r="E52" s="27"/>
      <c r="H52" s="27"/>
      <c r="I52" s="27"/>
    </row>
    <row r="53" spans="5:9">
      <c r="E53" s="27"/>
      <c r="H53" s="27"/>
      <c r="I53" s="27"/>
    </row>
    <row r="54" spans="5:9">
      <c r="E54" s="27"/>
      <c r="H54" s="27"/>
      <c r="I54" s="27"/>
    </row>
    <row r="55" spans="5:9">
      <c r="E55" s="27"/>
      <c r="H55" s="27"/>
      <c r="I55" s="27"/>
    </row>
    <row r="56" spans="5:9">
      <c r="E56" s="27"/>
      <c r="F56" s="26"/>
      <c r="G56" s="26"/>
      <c r="H56" s="27"/>
      <c r="I56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5648-65B3-FC43-9F5F-37A9B3745D38}">
  <dimension ref="A1:T112"/>
  <sheetViews>
    <sheetView workbookViewId="0">
      <pane ySplit="1" topLeftCell="A91" activePane="bottomLeft" state="frozen"/>
      <selection pane="bottomLeft" activeCell="D57" sqref="D57"/>
    </sheetView>
  </sheetViews>
  <sheetFormatPr baseColWidth="10" defaultRowHeight="16"/>
  <cols>
    <col min="2" max="2" width="32.6640625" customWidth="1"/>
    <col min="3" max="3" width="24.33203125" customWidth="1"/>
    <col min="4" max="4" width="23.6640625" customWidth="1"/>
    <col min="5" max="5" width="30.6640625" customWidth="1"/>
    <col min="10" max="10" width="29.33203125" customWidth="1"/>
    <col min="12" max="12" width="29.1640625" customWidth="1"/>
    <col min="13" max="13" width="26" customWidth="1"/>
    <col min="14" max="14" width="27.1640625" customWidth="1"/>
    <col min="15" max="15" width="22.1640625" customWidth="1"/>
    <col min="16" max="16" width="33" customWidth="1"/>
    <col min="17" max="17" width="24" customWidth="1"/>
    <col min="18" max="18" width="18.33203125" customWidth="1"/>
  </cols>
  <sheetData>
    <row r="1" spans="1:19">
      <c r="A1" s="9" t="s">
        <v>136</v>
      </c>
      <c r="B1" s="12" t="s">
        <v>137</v>
      </c>
      <c r="C1" s="12" t="s">
        <v>138</v>
      </c>
      <c r="D1" s="12" t="s">
        <v>139</v>
      </c>
      <c r="E1" s="12" t="s">
        <v>140</v>
      </c>
      <c r="F1" s="12" t="s">
        <v>141</v>
      </c>
      <c r="G1" s="12" t="s">
        <v>142</v>
      </c>
      <c r="H1" s="12" t="s">
        <v>143</v>
      </c>
      <c r="I1" s="12" t="s">
        <v>33</v>
      </c>
      <c r="J1" s="12" t="s">
        <v>34</v>
      </c>
      <c r="K1" s="12" t="s">
        <v>35</v>
      </c>
      <c r="L1" s="12" t="s">
        <v>243</v>
      </c>
      <c r="M1" s="12" t="s">
        <v>244</v>
      </c>
      <c r="N1" s="12" t="s">
        <v>144</v>
      </c>
      <c r="O1" s="12" t="s">
        <v>145</v>
      </c>
      <c r="P1" s="12" t="s">
        <v>146</v>
      </c>
      <c r="Q1" s="12" t="s">
        <v>37</v>
      </c>
      <c r="R1" s="12" t="s">
        <v>38</v>
      </c>
      <c r="S1" s="12" t="s">
        <v>41</v>
      </c>
    </row>
    <row r="2" spans="1:19">
      <c r="A2" s="9" t="s">
        <v>135</v>
      </c>
      <c r="B2" s="9" t="s">
        <v>67</v>
      </c>
      <c r="C2" s="10">
        <v>854865</v>
      </c>
      <c r="D2" s="10">
        <v>699453</v>
      </c>
      <c r="E2" s="10">
        <v>1554318</v>
      </c>
      <c r="F2" s="11">
        <v>0.45</v>
      </c>
      <c r="G2" s="9" t="s">
        <v>72</v>
      </c>
      <c r="H2" s="9">
        <v>217</v>
      </c>
      <c r="I2" s="9">
        <v>205</v>
      </c>
      <c r="J2" s="9"/>
      <c r="K2" s="9"/>
      <c r="L2" s="9"/>
      <c r="M2" s="10">
        <v>3939.47</v>
      </c>
      <c r="N2" s="10">
        <v>7162.76</v>
      </c>
      <c r="O2" s="9">
        <v>0</v>
      </c>
      <c r="P2" s="9" t="s">
        <v>73</v>
      </c>
      <c r="Q2" s="9" t="s">
        <v>73</v>
      </c>
      <c r="R2" s="9" t="s">
        <v>40</v>
      </c>
      <c r="S2" s="9" t="s">
        <v>74</v>
      </c>
    </row>
    <row r="3" spans="1:19">
      <c r="A3" s="9" t="s">
        <v>75</v>
      </c>
      <c r="B3" s="9" t="s">
        <v>76</v>
      </c>
      <c r="C3" s="10">
        <v>1990744.67</v>
      </c>
      <c r="D3" s="10">
        <v>663581.56000000006</v>
      </c>
      <c r="E3" s="10">
        <v>2654326.23</v>
      </c>
      <c r="F3" s="11">
        <v>0.25</v>
      </c>
      <c r="G3" s="9" t="s">
        <v>77</v>
      </c>
      <c r="H3" s="9">
        <v>1207</v>
      </c>
      <c r="I3" s="9">
        <v>1009</v>
      </c>
      <c r="J3" s="9"/>
      <c r="K3" s="9"/>
      <c r="L3" s="9"/>
      <c r="M3" s="10">
        <v>1649.33</v>
      </c>
      <c r="N3" s="10">
        <v>2199.11</v>
      </c>
      <c r="O3" s="9">
        <v>91</v>
      </c>
      <c r="P3" s="9" t="s">
        <v>78</v>
      </c>
      <c r="Q3" s="9" t="s">
        <v>79</v>
      </c>
      <c r="R3" s="9" t="s">
        <v>40</v>
      </c>
      <c r="S3" s="11">
        <v>0.5</v>
      </c>
    </row>
    <row r="4" spans="1:19">
      <c r="A4" s="9" t="s">
        <v>80</v>
      </c>
      <c r="B4" s="9" t="s">
        <v>81</v>
      </c>
      <c r="C4" s="10">
        <v>688344</v>
      </c>
      <c r="D4" s="10">
        <v>229448</v>
      </c>
      <c r="E4" s="10">
        <v>917792</v>
      </c>
      <c r="F4" s="11">
        <v>0.25</v>
      </c>
      <c r="G4" s="9" t="s">
        <v>82</v>
      </c>
      <c r="H4" s="9">
        <v>459</v>
      </c>
      <c r="I4" s="9">
        <v>236</v>
      </c>
      <c r="J4" s="9"/>
      <c r="K4" s="9"/>
      <c r="L4" s="9"/>
      <c r="M4" s="10">
        <v>1499.66</v>
      </c>
      <c r="N4" s="10">
        <v>1999.55</v>
      </c>
      <c r="O4" s="9">
        <v>0</v>
      </c>
      <c r="P4" s="9" t="s">
        <v>73</v>
      </c>
      <c r="Q4" s="9" t="s">
        <v>73</v>
      </c>
      <c r="R4" s="9" t="s">
        <v>39</v>
      </c>
      <c r="S4" s="11">
        <v>0.35</v>
      </c>
    </row>
    <row r="5" spans="1:19">
      <c r="A5" s="9" t="s">
        <v>83</v>
      </c>
      <c r="B5" s="9" t="s">
        <v>84</v>
      </c>
      <c r="C5" s="10">
        <v>1913777.41</v>
      </c>
      <c r="D5" s="10">
        <v>637925.80000000005</v>
      </c>
      <c r="E5" s="10">
        <v>2551703.2200000002</v>
      </c>
      <c r="F5" s="11">
        <v>0.25</v>
      </c>
      <c r="G5" s="9" t="s">
        <v>85</v>
      </c>
      <c r="H5" s="9">
        <v>108</v>
      </c>
      <c r="I5" s="9">
        <v>108</v>
      </c>
      <c r="J5" s="9"/>
      <c r="K5" s="9"/>
      <c r="L5" s="9"/>
      <c r="M5" s="10">
        <v>17720.16</v>
      </c>
      <c r="N5" s="10">
        <v>23626.880000000001</v>
      </c>
      <c r="O5" s="9">
        <v>14</v>
      </c>
      <c r="P5" s="9" t="s">
        <v>86</v>
      </c>
      <c r="Q5" s="9" t="s">
        <v>87</v>
      </c>
      <c r="R5" s="9" t="s">
        <v>39</v>
      </c>
      <c r="S5" s="11">
        <v>0.7</v>
      </c>
    </row>
    <row r="6" spans="1:19">
      <c r="A6" s="9" t="s">
        <v>88</v>
      </c>
      <c r="B6" s="9" t="s">
        <v>68</v>
      </c>
      <c r="C6" s="10">
        <v>1179022</v>
      </c>
      <c r="D6" s="10">
        <v>634858</v>
      </c>
      <c r="E6" s="10">
        <v>1813880</v>
      </c>
      <c r="F6" s="11">
        <v>0.35</v>
      </c>
      <c r="G6" s="9" t="s">
        <v>89</v>
      </c>
      <c r="H6" s="9">
        <v>236</v>
      </c>
      <c r="I6" s="9">
        <v>221</v>
      </c>
      <c r="J6" s="9"/>
      <c r="K6" s="9"/>
      <c r="L6" s="9"/>
      <c r="M6" s="10">
        <v>4995.8599999999997</v>
      </c>
      <c r="N6" s="10">
        <v>7685.93</v>
      </c>
      <c r="O6" s="9">
        <v>6</v>
      </c>
      <c r="P6" s="9" t="s">
        <v>90</v>
      </c>
      <c r="Q6" s="9" t="s">
        <v>91</v>
      </c>
      <c r="R6" s="9" t="s">
        <v>39</v>
      </c>
      <c r="S6" s="9" t="s">
        <v>74</v>
      </c>
    </row>
    <row r="7" spans="1:19">
      <c r="A7" s="9" t="s">
        <v>92</v>
      </c>
      <c r="B7" s="9" t="s">
        <v>93</v>
      </c>
      <c r="C7" s="9" t="s">
        <v>94</v>
      </c>
      <c r="D7" s="9" t="s">
        <v>95</v>
      </c>
      <c r="E7" s="9" t="s">
        <v>96</v>
      </c>
      <c r="F7" s="11">
        <v>0.25</v>
      </c>
      <c r="G7" s="9" t="s">
        <v>97</v>
      </c>
      <c r="H7" s="9">
        <v>1810</v>
      </c>
      <c r="I7" s="9">
        <v>1650</v>
      </c>
      <c r="J7" s="9"/>
      <c r="K7" s="9"/>
      <c r="L7" s="9"/>
      <c r="M7" s="10">
        <v>212.8</v>
      </c>
      <c r="N7" s="10">
        <v>283.73</v>
      </c>
      <c r="O7" s="9">
        <v>95</v>
      </c>
      <c r="P7" s="9" t="s">
        <v>98</v>
      </c>
      <c r="Q7" s="9" t="s">
        <v>99</v>
      </c>
      <c r="R7" s="9" t="s">
        <v>39</v>
      </c>
      <c r="S7" s="9" t="s">
        <v>100</v>
      </c>
    </row>
    <row r="8" spans="1:19">
      <c r="A8" s="9" t="s">
        <v>101</v>
      </c>
      <c r="B8" s="9" t="s">
        <v>102</v>
      </c>
      <c r="C8" s="10">
        <v>284511.95</v>
      </c>
      <c r="D8" s="10">
        <v>94837.31</v>
      </c>
      <c r="E8" s="10">
        <v>379349.27</v>
      </c>
      <c r="F8" s="11">
        <v>0.25</v>
      </c>
      <c r="G8" s="9" t="s">
        <v>82</v>
      </c>
      <c r="H8" s="9">
        <v>144</v>
      </c>
      <c r="I8" s="9">
        <v>142</v>
      </c>
      <c r="J8" s="9"/>
      <c r="K8" s="9"/>
      <c r="L8" s="9"/>
      <c r="M8" s="10">
        <v>1975.78</v>
      </c>
      <c r="N8" s="10">
        <v>2634.37</v>
      </c>
      <c r="O8" s="9">
        <v>0</v>
      </c>
      <c r="P8" s="9" t="s">
        <v>73</v>
      </c>
      <c r="Q8" s="9" t="s">
        <v>73</v>
      </c>
      <c r="R8" s="9" t="s">
        <v>39</v>
      </c>
      <c r="S8" s="11">
        <v>0.75</v>
      </c>
    </row>
    <row r="9" spans="1:19">
      <c r="A9" s="9" t="s">
        <v>103</v>
      </c>
      <c r="B9" s="9" t="s">
        <v>104</v>
      </c>
      <c r="C9" s="10">
        <v>2709888.52</v>
      </c>
      <c r="D9" s="10">
        <v>2036592.35</v>
      </c>
      <c r="E9" s="10">
        <v>4746480.87</v>
      </c>
      <c r="F9" s="11">
        <v>0.43</v>
      </c>
      <c r="G9" s="9" t="s">
        <v>105</v>
      </c>
      <c r="H9" s="9">
        <v>1374</v>
      </c>
      <c r="I9" s="9">
        <v>1257</v>
      </c>
      <c r="J9" s="9"/>
      <c r="K9" s="9"/>
      <c r="L9" s="9"/>
      <c r="M9" s="10">
        <v>1972.26</v>
      </c>
      <c r="N9" s="10">
        <v>3454.5</v>
      </c>
      <c r="O9" s="9">
        <v>2</v>
      </c>
      <c r="P9" s="9" t="s">
        <v>106</v>
      </c>
      <c r="Q9" s="9" t="s">
        <v>107</v>
      </c>
      <c r="R9" s="9" t="s">
        <v>40</v>
      </c>
      <c r="S9" s="9" t="s">
        <v>108</v>
      </c>
    </row>
    <row r="10" spans="1:19">
      <c r="A10" s="9" t="s">
        <v>109</v>
      </c>
      <c r="B10" s="9" t="s">
        <v>110</v>
      </c>
      <c r="C10" s="10">
        <v>731498.35</v>
      </c>
      <c r="D10" s="10">
        <v>344234</v>
      </c>
      <c r="E10" s="10">
        <v>1075732</v>
      </c>
      <c r="F10" s="11">
        <v>0.32</v>
      </c>
      <c r="G10" s="9" t="s">
        <v>111</v>
      </c>
      <c r="H10" s="9">
        <v>291</v>
      </c>
      <c r="I10" s="9">
        <v>291</v>
      </c>
      <c r="J10" s="9"/>
      <c r="K10" s="9"/>
      <c r="L10" s="9"/>
      <c r="M10" s="10">
        <v>2513.7399999999998</v>
      </c>
      <c r="N10" s="10">
        <v>3696.67</v>
      </c>
      <c r="O10" s="9">
        <v>0</v>
      </c>
      <c r="P10" s="9" t="s">
        <v>73</v>
      </c>
      <c r="Q10" s="9" t="s">
        <v>73</v>
      </c>
      <c r="R10" s="9" t="s">
        <v>39</v>
      </c>
      <c r="S10" s="11">
        <v>0.5</v>
      </c>
    </row>
    <row r="11" spans="1:19">
      <c r="A11" s="9" t="s">
        <v>112</v>
      </c>
      <c r="B11" s="9" t="s">
        <v>113</v>
      </c>
      <c r="C11" s="10">
        <v>277050.75</v>
      </c>
      <c r="D11" s="10">
        <v>92350.25</v>
      </c>
      <c r="E11" s="10">
        <v>369401</v>
      </c>
      <c r="F11" s="11">
        <v>0.25</v>
      </c>
      <c r="G11" s="9" t="s">
        <v>114</v>
      </c>
      <c r="H11" s="9">
        <v>48</v>
      </c>
      <c r="I11" s="9">
        <v>42</v>
      </c>
      <c r="J11" s="9"/>
      <c r="K11" s="9"/>
      <c r="L11" s="9"/>
      <c r="M11" s="10">
        <v>5771.89</v>
      </c>
      <c r="N11" s="10">
        <v>7695.85</v>
      </c>
      <c r="O11" s="9">
        <v>0</v>
      </c>
      <c r="P11" s="9" t="s">
        <v>73</v>
      </c>
      <c r="Q11" s="9" t="s">
        <v>73</v>
      </c>
      <c r="R11" s="9" t="s">
        <v>39</v>
      </c>
      <c r="S11" s="11">
        <v>1</v>
      </c>
    </row>
    <row r="12" spans="1:19">
      <c r="A12" s="9" t="s">
        <v>115</v>
      </c>
      <c r="B12" s="9" t="s">
        <v>116</v>
      </c>
      <c r="C12" s="10">
        <v>650301.92000000004</v>
      </c>
      <c r="D12" s="10">
        <v>240522.63</v>
      </c>
      <c r="E12" s="10">
        <v>890824.55</v>
      </c>
      <c r="F12" s="11">
        <v>0.27</v>
      </c>
      <c r="G12" s="9" t="s">
        <v>117</v>
      </c>
      <c r="H12" s="9">
        <v>413</v>
      </c>
      <c r="I12" s="9">
        <v>317</v>
      </c>
      <c r="J12" s="9"/>
      <c r="K12" s="9"/>
      <c r="L12" s="9"/>
      <c r="M12" s="10">
        <v>1574.58</v>
      </c>
      <c r="N12" s="10">
        <v>2156.96</v>
      </c>
      <c r="O12" s="9">
        <v>307</v>
      </c>
      <c r="P12" s="9" t="s">
        <v>118</v>
      </c>
      <c r="Q12" s="9" t="s">
        <v>119</v>
      </c>
      <c r="R12" s="9" t="s">
        <v>40</v>
      </c>
      <c r="S12" s="11">
        <v>0.5</v>
      </c>
    </row>
    <row r="13" spans="1:19">
      <c r="A13" s="9" t="s">
        <v>120</v>
      </c>
      <c r="B13" s="9" t="s">
        <v>121</v>
      </c>
      <c r="C13" s="10">
        <v>345000</v>
      </c>
      <c r="D13" s="10">
        <v>115000</v>
      </c>
      <c r="E13" s="10">
        <v>460000</v>
      </c>
      <c r="F13" s="11">
        <v>0.25</v>
      </c>
      <c r="G13" s="9" t="s">
        <v>105</v>
      </c>
      <c r="H13" s="9">
        <v>188</v>
      </c>
      <c r="I13" s="9">
        <v>171</v>
      </c>
      <c r="J13" s="9"/>
      <c r="K13" s="9"/>
      <c r="L13" s="9"/>
      <c r="M13" s="10">
        <v>1835.11</v>
      </c>
      <c r="N13" s="10">
        <v>2446.81</v>
      </c>
      <c r="O13" s="9">
        <v>0</v>
      </c>
      <c r="P13" s="9" t="s">
        <v>73</v>
      </c>
      <c r="Q13" s="9" t="s">
        <v>73</v>
      </c>
      <c r="R13" s="9" t="s">
        <v>40</v>
      </c>
      <c r="S13" s="11">
        <v>0.25</v>
      </c>
    </row>
    <row r="14" spans="1:19">
      <c r="A14" s="9" t="s">
        <v>122</v>
      </c>
      <c r="B14" s="9" t="s">
        <v>123</v>
      </c>
      <c r="C14" s="10">
        <v>2240011.06</v>
      </c>
      <c r="D14" s="10">
        <v>960004.74</v>
      </c>
      <c r="E14" s="10">
        <v>3200015.8</v>
      </c>
      <c r="F14" s="11">
        <v>0.3</v>
      </c>
      <c r="G14" s="9" t="s">
        <v>124</v>
      </c>
      <c r="H14" s="9">
        <v>512</v>
      </c>
      <c r="I14" s="9">
        <v>472</v>
      </c>
      <c r="J14" s="9"/>
      <c r="K14" s="9"/>
      <c r="L14" s="9"/>
      <c r="M14" s="10">
        <v>4375.0200000000004</v>
      </c>
      <c r="N14" s="10">
        <v>6250.03</v>
      </c>
      <c r="O14" s="10"/>
      <c r="P14" s="9" t="s">
        <v>73</v>
      </c>
      <c r="Q14" s="9" t="s">
        <v>73</v>
      </c>
      <c r="R14" s="9" t="s">
        <v>39</v>
      </c>
      <c r="S14" s="11">
        <v>0.75</v>
      </c>
    </row>
    <row r="15" spans="1:19">
      <c r="A15" s="9" t="s">
        <v>125</v>
      </c>
      <c r="B15" s="9" t="s">
        <v>126</v>
      </c>
      <c r="C15" s="10">
        <v>754916.21</v>
      </c>
      <c r="D15" s="10">
        <v>754916.21</v>
      </c>
      <c r="E15" s="10">
        <v>1509832.42</v>
      </c>
      <c r="F15" s="11">
        <v>0.5</v>
      </c>
      <c r="G15" s="9" t="s">
        <v>127</v>
      </c>
      <c r="H15" s="9">
        <v>466</v>
      </c>
      <c r="I15" s="9">
        <v>440</v>
      </c>
      <c r="J15" s="9"/>
      <c r="K15" s="9"/>
      <c r="L15" s="9"/>
      <c r="M15" s="10">
        <v>1619.99</v>
      </c>
      <c r="N15" s="10">
        <v>3239.98</v>
      </c>
      <c r="O15" s="9">
        <v>0</v>
      </c>
      <c r="P15" s="9" t="s">
        <v>73</v>
      </c>
      <c r="Q15" s="9" t="s">
        <v>73</v>
      </c>
      <c r="R15" s="9" t="s">
        <v>39</v>
      </c>
      <c r="S15" s="11">
        <v>0.79</v>
      </c>
    </row>
    <row r="16" spans="1:19">
      <c r="A16" s="9" t="s">
        <v>128</v>
      </c>
      <c r="B16" s="9" t="s">
        <v>129</v>
      </c>
      <c r="C16" s="10">
        <v>533029.05000000005</v>
      </c>
      <c r="D16" s="10">
        <v>287015.64</v>
      </c>
      <c r="E16" s="10">
        <v>820044.69</v>
      </c>
      <c r="F16" s="11">
        <v>0.35</v>
      </c>
      <c r="G16" s="9" t="s">
        <v>130</v>
      </c>
      <c r="H16" s="9">
        <v>276</v>
      </c>
      <c r="I16" s="9">
        <v>267</v>
      </c>
      <c r="J16" s="9"/>
      <c r="K16" s="9"/>
      <c r="L16" s="9"/>
      <c r="M16" s="10">
        <v>1931.26</v>
      </c>
      <c r="N16" s="10">
        <v>2971.18</v>
      </c>
      <c r="O16" s="9">
        <v>13</v>
      </c>
      <c r="P16" s="9" t="s">
        <v>131</v>
      </c>
      <c r="Q16" s="9" t="s">
        <v>132</v>
      </c>
      <c r="R16" s="9" t="s">
        <v>39</v>
      </c>
      <c r="S16" s="11">
        <v>0.79</v>
      </c>
    </row>
    <row r="17" spans="1:19">
      <c r="A17" s="9" t="s">
        <v>133</v>
      </c>
      <c r="B17" s="9" t="s">
        <v>134</v>
      </c>
      <c r="C17" s="10">
        <v>315101.21000000002</v>
      </c>
      <c r="D17" s="10">
        <v>210067.47</v>
      </c>
      <c r="E17" s="10">
        <v>525168.68000000005</v>
      </c>
      <c r="F17" s="11">
        <v>0.4</v>
      </c>
      <c r="G17" s="9" t="s">
        <v>130</v>
      </c>
      <c r="H17" s="9">
        <v>168</v>
      </c>
      <c r="I17" s="9">
        <v>162</v>
      </c>
      <c r="J17" s="9"/>
      <c r="K17" s="9"/>
      <c r="L17" s="9"/>
      <c r="M17" s="10">
        <v>1875.6</v>
      </c>
      <c r="N17" s="10">
        <v>3126</v>
      </c>
      <c r="O17" s="9">
        <v>0</v>
      </c>
      <c r="P17" s="9" t="s">
        <v>73</v>
      </c>
      <c r="Q17" s="9" t="s">
        <v>73</v>
      </c>
      <c r="R17" s="9" t="s">
        <v>39</v>
      </c>
      <c r="S17" s="11">
        <v>0.79</v>
      </c>
    </row>
    <row r="18" spans="1:19">
      <c r="A18" t="s">
        <v>242</v>
      </c>
      <c r="B18" t="s">
        <v>147</v>
      </c>
      <c r="C18" s="1">
        <v>686000</v>
      </c>
      <c r="D18" s="1">
        <v>365000</v>
      </c>
      <c r="E18" s="1">
        <v>1051000</v>
      </c>
      <c r="F18" s="2">
        <v>0.35</v>
      </c>
      <c r="G18" t="s">
        <v>148</v>
      </c>
      <c r="H18">
        <v>23</v>
      </c>
      <c r="I18">
        <v>19</v>
      </c>
      <c r="J18">
        <v>1</v>
      </c>
      <c r="K18">
        <v>0</v>
      </c>
      <c r="L18">
        <v>3</v>
      </c>
      <c r="M18" s="1">
        <v>29826.09</v>
      </c>
      <c r="N18" s="1">
        <v>45695.65</v>
      </c>
      <c r="O18">
        <v>16</v>
      </c>
      <c r="P18" s="1">
        <v>42875</v>
      </c>
      <c r="Q18" s="1">
        <v>65687.5</v>
      </c>
      <c r="R18" t="s">
        <v>40</v>
      </c>
      <c r="S18" s="2">
        <v>0.9</v>
      </c>
    </row>
    <row r="19" spans="1:19">
      <c r="A19" t="s">
        <v>149</v>
      </c>
      <c r="B19" t="s">
        <v>150</v>
      </c>
      <c r="C19" s="1">
        <v>47568.36</v>
      </c>
      <c r="D19" s="1">
        <v>15856.12</v>
      </c>
      <c r="E19" s="1">
        <v>63424.480000000003</v>
      </c>
      <c r="F19" s="2">
        <v>0.25</v>
      </c>
      <c r="G19" t="s">
        <v>151</v>
      </c>
      <c r="H19">
        <v>18</v>
      </c>
      <c r="I19">
        <v>17</v>
      </c>
      <c r="J19">
        <v>1</v>
      </c>
      <c r="K19">
        <v>0</v>
      </c>
      <c r="L19">
        <v>0</v>
      </c>
      <c r="M19" s="1">
        <v>2642.69</v>
      </c>
      <c r="N19" s="1">
        <v>3523.58</v>
      </c>
      <c r="O19">
        <v>18</v>
      </c>
      <c r="P19" s="1">
        <v>2642.69</v>
      </c>
      <c r="Q19" s="1">
        <v>3523.58</v>
      </c>
      <c r="R19" t="s">
        <v>39</v>
      </c>
      <c r="S19" s="2">
        <v>0.66</v>
      </c>
    </row>
    <row r="20" spans="1:19">
      <c r="A20" t="s">
        <v>152</v>
      </c>
      <c r="B20" t="s">
        <v>153</v>
      </c>
      <c r="C20" s="1">
        <v>920168.97</v>
      </c>
      <c r="D20" s="1">
        <v>394358.12</v>
      </c>
      <c r="E20" s="1">
        <v>1314527.0900000001</v>
      </c>
      <c r="F20" s="2">
        <v>0.3</v>
      </c>
      <c r="G20" t="s">
        <v>154</v>
      </c>
      <c r="H20">
        <v>248</v>
      </c>
      <c r="I20">
        <v>224</v>
      </c>
      <c r="J20">
        <v>24</v>
      </c>
      <c r="K20">
        <v>0</v>
      </c>
      <c r="L20">
        <v>0</v>
      </c>
      <c r="M20" s="1">
        <v>3710.36</v>
      </c>
      <c r="N20" s="1">
        <v>5300.51</v>
      </c>
      <c r="O20">
        <v>82</v>
      </c>
      <c r="P20" s="1">
        <v>11221.57</v>
      </c>
      <c r="Q20" s="1">
        <v>16030.82</v>
      </c>
      <c r="R20" t="s">
        <v>40</v>
      </c>
      <c r="S20" s="2">
        <v>0.85</v>
      </c>
    </row>
    <row r="21" spans="1:19">
      <c r="A21" t="s">
        <v>155</v>
      </c>
      <c r="B21" t="s">
        <v>156</v>
      </c>
      <c r="C21" s="1">
        <v>1083530</v>
      </c>
      <c r="D21" s="1">
        <v>361177</v>
      </c>
      <c r="E21" s="1">
        <v>1444707</v>
      </c>
      <c r="F21" s="2">
        <v>0.25</v>
      </c>
      <c r="G21" t="s">
        <v>157</v>
      </c>
      <c r="H21">
        <v>990</v>
      </c>
      <c r="I21">
        <v>986</v>
      </c>
      <c r="J21">
        <v>2</v>
      </c>
      <c r="K21">
        <v>2</v>
      </c>
      <c r="L21">
        <v>0</v>
      </c>
      <c r="M21" s="13">
        <v>1094</v>
      </c>
      <c r="N21" s="13">
        <v>1459</v>
      </c>
      <c r="O21">
        <v>319</v>
      </c>
      <c r="P21" s="13">
        <v>3397</v>
      </c>
      <c r="Q21" s="13">
        <v>4529</v>
      </c>
      <c r="R21" t="s">
        <v>158</v>
      </c>
      <c r="S21" s="2">
        <v>0.65</v>
      </c>
    </row>
    <row r="22" spans="1:19">
      <c r="A22" t="s">
        <v>159</v>
      </c>
      <c r="B22" t="s">
        <v>160</v>
      </c>
      <c r="C22" s="1">
        <v>2467617.75</v>
      </c>
      <c r="D22" s="1">
        <v>822539.25</v>
      </c>
      <c r="E22" s="1">
        <v>3290157</v>
      </c>
      <c r="F22" s="2">
        <v>0.25</v>
      </c>
      <c r="G22" t="s">
        <v>114</v>
      </c>
      <c r="H22">
        <v>449</v>
      </c>
      <c r="I22">
        <v>439</v>
      </c>
      <c r="J22">
        <v>10</v>
      </c>
      <c r="K22">
        <v>0</v>
      </c>
      <c r="L22">
        <v>0</v>
      </c>
      <c r="M22" s="1">
        <v>5495.81</v>
      </c>
      <c r="N22" s="1">
        <v>7327.74</v>
      </c>
      <c r="O22">
        <v>0</v>
      </c>
      <c r="P22">
        <v>0</v>
      </c>
      <c r="Q22">
        <v>0</v>
      </c>
      <c r="R22" t="s">
        <v>39</v>
      </c>
      <c r="S22" s="2">
        <v>0.75</v>
      </c>
    </row>
    <row r="23" spans="1:19">
      <c r="A23" t="s">
        <v>161</v>
      </c>
      <c r="B23" t="s">
        <v>162</v>
      </c>
      <c r="C23" s="1">
        <v>852729.53</v>
      </c>
      <c r="D23" s="1">
        <v>568486.35</v>
      </c>
      <c r="E23" s="1">
        <v>1421215.88</v>
      </c>
      <c r="F23" s="2">
        <v>0.4</v>
      </c>
      <c r="G23" t="s">
        <v>72</v>
      </c>
      <c r="H23">
        <v>315</v>
      </c>
      <c r="I23">
        <v>287</v>
      </c>
      <c r="J23">
        <v>28</v>
      </c>
      <c r="K23">
        <v>0</v>
      </c>
      <c r="L23">
        <v>0</v>
      </c>
      <c r="M23" s="1">
        <v>2707.08</v>
      </c>
      <c r="N23" s="1">
        <v>4511.8</v>
      </c>
      <c r="O23">
        <v>87</v>
      </c>
      <c r="P23" s="1">
        <v>9801.49</v>
      </c>
      <c r="Q23" s="1">
        <v>16335.81</v>
      </c>
      <c r="R23" t="s">
        <v>163</v>
      </c>
      <c r="S23" s="2">
        <v>0.55000000000000004</v>
      </c>
    </row>
    <row r="24" spans="1:19">
      <c r="A24" t="s">
        <v>164</v>
      </c>
      <c r="B24" t="s">
        <v>165</v>
      </c>
      <c r="C24" s="1">
        <v>244833.4</v>
      </c>
      <c r="D24" s="1">
        <v>81611.14</v>
      </c>
      <c r="E24" s="1">
        <v>326444.53999999998</v>
      </c>
      <c r="F24" s="2">
        <v>0.25</v>
      </c>
      <c r="G24" t="s">
        <v>166</v>
      </c>
      <c r="H24">
        <v>72</v>
      </c>
      <c r="I24">
        <v>65</v>
      </c>
      <c r="J24">
        <v>6</v>
      </c>
      <c r="K24">
        <v>0</v>
      </c>
      <c r="L24">
        <v>0</v>
      </c>
      <c r="M24" s="1">
        <v>3400.46</v>
      </c>
      <c r="N24" s="1">
        <v>4533.95</v>
      </c>
      <c r="O24">
        <v>0</v>
      </c>
      <c r="P24">
        <v>0</v>
      </c>
      <c r="Q24">
        <v>0</v>
      </c>
      <c r="R24" t="s">
        <v>40</v>
      </c>
      <c r="S24" s="2">
        <v>0.6</v>
      </c>
    </row>
    <row r="25" spans="1:19">
      <c r="A25" t="s">
        <v>167</v>
      </c>
      <c r="B25" t="s">
        <v>168</v>
      </c>
      <c r="C25" s="1">
        <v>126225</v>
      </c>
      <c r="D25" s="1">
        <v>42075</v>
      </c>
      <c r="E25" s="1">
        <v>168300</v>
      </c>
      <c r="F25" s="2">
        <v>0.25</v>
      </c>
      <c r="G25" t="s">
        <v>169</v>
      </c>
      <c r="H25">
        <v>9</v>
      </c>
      <c r="I25">
        <v>7</v>
      </c>
      <c r="J25">
        <v>2</v>
      </c>
      <c r="K25">
        <v>0</v>
      </c>
      <c r="L25">
        <v>0</v>
      </c>
      <c r="M25" s="1">
        <v>14025</v>
      </c>
      <c r="N25" s="1">
        <v>18700</v>
      </c>
      <c r="O25">
        <v>9</v>
      </c>
      <c r="P25" s="1">
        <v>14025</v>
      </c>
      <c r="Q25" s="1">
        <v>18700</v>
      </c>
      <c r="R25" t="s">
        <v>40</v>
      </c>
      <c r="S25" s="2">
        <v>0.85</v>
      </c>
    </row>
    <row r="26" spans="1:19">
      <c r="A26" t="s">
        <v>170</v>
      </c>
      <c r="B26" t="s">
        <v>171</v>
      </c>
      <c r="C26" s="1">
        <v>346141.42</v>
      </c>
      <c r="D26" s="1">
        <v>115380.48</v>
      </c>
      <c r="E26" s="1">
        <v>461521.89</v>
      </c>
      <c r="F26" s="2">
        <v>0.25</v>
      </c>
      <c r="G26" t="s">
        <v>172</v>
      </c>
      <c r="H26">
        <v>105</v>
      </c>
      <c r="I26">
        <v>105</v>
      </c>
      <c r="J26">
        <v>0</v>
      </c>
      <c r="K26">
        <v>0</v>
      </c>
      <c r="L26">
        <v>0</v>
      </c>
      <c r="M26" s="1">
        <v>3296.58</v>
      </c>
      <c r="N26" s="1">
        <v>4395.45</v>
      </c>
      <c r="O26">
        <v>105</v>
      </c>
      <c r="P26" s="1">
        <v>3296.58</v>
      </c>
      <c r="Q26" s="1">
        <v>4395.45</v>
      </c>
      <c r="R26" t="s">
        <v>158</v>
      </c>
      <c r="S26" s="2">
        <v>0.55000000000000004</v>
      </c>
    </row>
    <row r="27" spans="1:19">
      <c r="A27" t="s">
        <v>173</v>
      </c>
      <c r="B27" t="s">
        <v>174</v>
      </c>
      <c r="C27" s="1">
        <v>677146</v>
      </c>
      <c r="D27" s="1">
        <v>677146</v>
      </c>
      <c r="E27" s="1">
        <v>1354292</v>
      </c>
      <c r="F27" s="2">
        <v>0.5</v>
      </c>
      <c r="G27" t="s">
        <v>130</v>
      </c>
      <c r="H27">
        <v>416</v>
      </c>
      <c r="I27">
        <v>280</v>
      </c>
      <c r="J27">
        <v>136</v>
      </c>
      <c r="K27">
        <v>0</v>
      </c>
      <c r="L27">
        <v>0</v>
      </c>
      <c r="M27" s="13">
        <v>1628</v>
      </c>
      <c r="N27" s="13">
        <v>3256</v>
      </c>
      <c r="O27">
        <v>219</v>
      </c>
      <c r="P27" s="13">
        <v>3092</v>
      </c>
      <c r="Q27" s="13">
        <v>6184</v>
      </c>
      <c r="R27" t="s">
        <v>39</v>
      </c>
      <c r="S27" s="2">
        <v>0.7</v>
      </c>
    </row>
    <row r="28" spans="1:19">
      <c r="A28" t="s">
        <v>175</v>
      </c>
      <c r="B28" t="s">
        <v>176</v>
      </c>
      <c r="C28" s="1">
        <v>722377</v>
      </c>
      <c r="D28" s="1">
        <v>502991</v>
      </c>
      <c r="E28" s="1">
        <v>1225368</v>
      </c>
      <c r="F28" s="2">
        <v>0.41</v>
      </c>
      <c r="G28" t="s">
        <v>130</v>
      </c>
      <c r="H28">
        <v>265</v>
      </c>
      <c r="I28">
        <v>253</v>
      </c>
      <c r="J28">
        <v>12</v>
      </c>
      <c r="K28">
        <v>0</v>
      </c>
      <c r="L28">
        <v>0</v>
      </c>
      <c r="M28" s="13">
        <v>2726</v>
      </c>
      <c r="N28" s="13">
        <v>4624</v>
      </c>
      <c r="O28">
        <v>196</v>
      </c>
      <c r="P28" s="13">
        <v>3686</v>
      </c>
      <c r="Q28" s="13">
        <v>6252</v>
      </c>
      <c r="R28" t="s">
        <v>39</v>
      </c>
      <c r="S28" s="2">
        <v>0.7</v>
      </c>
    </row>
    <row r="29" spans="1:19">
      <c r="A29" t="s">
        <v>177</v>
      </c>
      <c r="B29" t="s">
        <v>178</v>
      </c>
      <c r="C29" s="1">
        <v>3451170.96</v>
      </c>
      <c r="D29" s="1">
        <v>1150390.32</v>
      </c>
      <c r="E29" s="1">
        <v>4601561.28</v>
      </c>
      <c r="F29" s="2">
        <v>0.25</v>
      </c>
      <c r="G29" t="s">
        <v>179</v>
      </c>
      <c r="H29">
        <v>424</v>
      </c>
      <c r="I29">
        <v>391</v>
      </c>
      <c r="J29">
        <v>4</v>
      </c>
      <c r="K29">
        <v>29</v>
      </c>
      <c r="L29">
        <v>0</v>
      </c>
      <c r="M29" s="1">
        <v>8139.55</v>
      </c>
      <c r="N29" s="1">
        <v>10852.74</v>
      </c>
      <c r="O29">
        <v>424</v>
      </c>
      <c r="P29" s="1">
        <v>8139.55</v>
      </c>
      <c r="Q29" s="1">
        <v>10852.74</v>
      </c>
      <c r="R29" t="s">
        <v>40</v>
      </c>
      <c r="S29" s="2">
        <v>0.75</v>
      </c>
    </row>
    <row r="30" spans="1:19">
      <c r="A30" t="s">
        <v>180</v>
      </c>
      <c r="B30" t="s">
        <v>181</v>
      </c>
      <c r="C30" s="1">
        <v>6548573.9400000004</v>
      </c>
      <c r="D30" s="1">
        <v>2182857.98</v>
      </c>
      <c r="E30" s="1">
        <v>8731431.9199999999</v>
      </c>
      <c r="F30" s="2">
        <v>0.25</v>
      </c>
      <c r="G30" t="s">
        <v>182</v>
      </c>
      <c r="H30">
        <v>973</v>
      </c>
      <c r="I30">
        <v>951</v>
      </c>
      <c r="J30">
        <v>21</v>
      </c>
      <c r="K30">
        <v>1</v>
      </c>
      <c r="L30">
        <v>0</v>
      </c>
      <c r="M30" s="1">
        <v>6730.29</v>
      </c>
      <c r="N30" s="1">
        <v>8973.7199999999993</v>
      </c>
      <c r="O30">
        <v>322</v>
      </c>
      <c r="P30" s="1">
        <v>20337.189999999999</v>
      </c>
      <c r="Q30" s="1">
        <v>27116.25</v>
      </c>
      <c r="R30" t="s">
        <v>40</v>
      </c>
      <c r="S30" s="2">
        <v>0.65</v>
      </c>
    </row>
    <row r="31" spans="1:19">
      <c r="A31" t="s">
        <v>183</v>
      </c>
      <c r="B31" t="s">
        <v>184</v>
      </c>
      <c r="C31" s="1">
        <v>1107700.81</v>
      </c>
      <c r="D31" s="1">
        <v>369223.6</v>
      </c>
      <c r="E31" s="1">
        <v>1476934.41</v>
      </c>
      <c r="F31" s="2">
        <v>0.25</v>
      </c>
      <c r="G31" t="s">
        <v>185</v>
      </c>
      <c r="H31">
        <v>111</v>
      </c>
      <c r="I31">
        <v>111</v>
      </c>
      <c r="J31">
        <v>0</v>
      </c>
      <c r="K31">
        <v>0</v>
      </c>
      <c r="L31">
        <v>0</v>
      </c>
      <c r="M31" s="1">
        <v>9979.2900000000009</v>
      </c>
      <c r="N31" s="1">
        <v>13305.72</v>
      </c>
      <c r="O31">
        <v>84</v>
      </c>
      <c r="P31" s="1">
        <v>13186.91</v>
      </c>
      <c r="Q31" s="1">
        <v>17582.55</v>
      </c>
      <c r="R31" t="s">
        <v>40</v>
      </c>
      <c r="S31" s="2">
        <v>0.65</v>
      </c>
    </row>
    <row r="32" spans="1:19">
      <c r="A32" t="s">
        <v>186</v>
      </c>
      <c r="B32" t="s">
        <v>187</v>
      </c>
      <c r="C32" s="1">
        <v>2451165.89</v>
      </c>
      <c r="D32" s="1">
        <v>817055.3</v>
      </c>
      <c r="E32" s="1">
        <v>3268221.18</v>
      </c>
      <c r="F32" s="2">
        <v>0.25</v>
      </c>
      <c r="G32" t="s">
        <v>188</v>
      </c>
      <c r="H32">
        <v>144</v>
      </c>
      <c r="I32">
        <v>135</v>
      </c>
      <c r="J32">
        <v>6</v>
      </c>
      <c r="K32">
        <v>0</v>
      </c>
      <c r="L32">
        <v>0</v>
      </c>
      <c r="M32" s="13">
        <v>17022</v>
      </c>
      <c r="N32" s="13">
        <v>22696</v>
      </c>
      <c r="O32">
        <v>144</v>
      </c>
      <c r="P32" s="13">
        <v>17022</v>
      </c>
      <c r="Q32" s="13">
        <v>22696</v>
      </c>
      <c r="R32" t="s">
        <v>39</v>
      </c>
      <c r="S32" s="2">
        <v>0.25</v>
      </c>
    </row>
    <row r="33" spans="1:19">
      <c r="A33" t="s">
        <v>189</v>
      </c>
      <c r="B33" t="s">
        <v>190</v>
      </c>
      <c r="C33" s="1">
        <v>345000</v>
      </c>
      <c r="D33" s="1">
        <v>115000</v>
      </c>
      <c r="E33" s="1">
        <v>460000</v>
      </c>
      <c r="F33" s="2">
        <v>0.25</v>
      </c>
      <c r="G33" t="s">
        <v>191</v>
      </c>
      <c r="H33">
        <v>186</v>
      </c>
      <c r="I33">
        <v>169</v>
      </c>
      <c r="J33">
        <v>17</v>
      </c>
      <c r="K33">
        <v>0</v>
      </c>
      <c r="L33">
        <v>0</v>
      </c>
      <c r="M33" s="1">
        <v>1854.84</v>
      </c>
      <c r="N33" s="1">
        <v>2473.12</v>
      </c>
      <c r="O33">
        <v>0</v>
      </c>
      <c r="P33">
        <v>0</v>
      </c>
      <c r="Q33">
        <v>0</v>
      </c>
      <c r="R33" t="s">
        <v>39</v>
      </c>
      <c r="S33" s="2">
        <v>0.9</v>
      </c>
    </row>
    <row r="34" spans="1:19">
      <c r="A34" t="s">
        <v>192</v>
      </c>
      <c r="B34" t="s">
        <v>193</v>
      </c>
      <c r="C34" s="1">
        <v>1008586.8</v>
      </c>
      <c r="D34" s="1">
        <v>543085.19999999995</v>
      </c>
      <c r="E34" s="1">
        <v>1551672</v>
      </c>
      <c r="F34" s="2">
        <v>0.35</v>
      </c>
      <c r="G34" t="s">
        <v>194</v>
      </c>
      <c r="H34">
        <v>140</v>
      </c>
      <c r="I34">
        <v>136</v>
      </c>
      <c r="J34">
        <v>4</v>
      </c>
      <c r="K34">
        <v>0</v>
      </c>
      <c r="L34">
        <v>0</v>
      </c>
      <c r="M34" s="1">
        <v>7204.19</v>
      </c>
      <c r="N34" s="1">
        <v>11083.37</v>
      </c>
      <c r="O34">
        <v>129</v>
      </c>
      <c r="P34" s="1">
        <v>7818.5</v>
      </c>
      <c r="Q34" s="1">
        <v>12028.47</v>
      </c>
      <c r="R34" t="s">
        <v>40</v>
      </c>
      <c r="S34" s="2">
        <v>0.55000000000000004</v>
      </c>
    </row>
    <row r="35" spans="1:19">
      <c r="A35" t="s">
        <v>195</v>
      </c>
      <c r="B35" t="s">
        <v>196</v>
      </c>
      <c r="C35" s="1">
        <v>5686314.0800000001</v>
      </c>
      <c r="D35" s="1">
        <v>3061861.43</v>
      </c>
      <c r="E35" s="1">
        <v>8748175.5</v>
      </c>
      <c r="F35" s="2">
        <v>0.35</v>
      </c>
      <c r="G35" t="s">
        <v>197</v>
      </c>
      <c r="H35">
        <v>1228</v>
      </c>
      <c r="I35">
        <v>1095</v>
      </c>
      <c r="J35">
        <v>133</v>
      </c>
      <c r="K35">
        <v>0</v>
      </c>
      <c r="L35">
        <v>0</v>
      </c>
      <c r="M35" s="1">
        <v>4630.55</v>
      </c>
      <c r="N35" s="1">
        <v>7123.92</v>
      </c>
      <c r="O35">
        <v>981</v>
      </c>
      <c r="P35" s="1">
        <v>5796.45</v>
      </c>
      <c r="Q35" s="1">
        <v>8917.61</v>
      </c>
      <c r="R35" t="s">
        <v>40</v>
      </c>
      <c r="S35" s="2">
        <v>0.55000000000000004</v>
      </c>
    </row>
    <row r="36" spans="1:19">
      <c r="A36" t="s">
        <v>198</v>
      </c>
      <c r="B36" t="s">
        <v>199</v>
      </c>
      <c r="C36" s="1">
        <v>2404496.44</v>
      </c>
      <c r="D36" s="1">
        <v>1240351.26</v>
      </c>
      <c r="E36" s="1">
        <v>3644847.7</v>
      </c>
      <c r="F36" s="2">
        <v>0.34</v>
      </c>
      <c r="G36" t="s">
        <v>200</v>
      </c>
      <c r="H36">
        <v>703</v>
      </c>
      <c r="I36">
        <v>692</v>
      </c>
      <c r="J36">
        <v>9</v>
      </c>
      <c r="K36">
        <v>2</v>
      </c>
      <c r="L36">
        <v>0</v>
      </c>
      <c r="M36" s="13">
        <v>3420</v>
      </c>
      <c r="N36" s="13">
        <v>5185</v>
      </c>
      <c r="O36">
        <v>184</v>
      </c>
      <c r="P36" s="13">
        <v>13068</v>
      </c>
      <c r="Q36" s="13">
        <v>19809</v>
      </c>
      <c r="R36" t="s">
        <v>39</v>
      </c>
      <c r="S36" s="2">
        <v>0.7</v>
      </c>
    </row>
    <row r="37" spans="1:19">
      <c r="A37" t="s">
        <v>201</v>
      </c>
      <c r="B37" t="s">
        <v>202</v>
      </c>
      <c r="C37" s="1">
        <v>1109820</v>
      </c>
      <c r="D37" s="1">
        <v>1109820</v>
      </c>
      <c r="E37" s="1">
        <v>2219640</v>
      </c>
      <c r="F37" s="2">
        <v>0.5</v>
      </c>
      <c r="G37" t="s">
        <v>130</v>
      </c>
      <c r="H37">
        <v>941</v>
      </c>
      <c r="I37">
        <v>854</v>
      </c>
      <c r="J37">
        <v>83</v>
      </c>
      <c r="K37">
        <v>4</v>
      </c>
      <c r="L37">
        <v>0</v>
      </c>
      <c r="M37" s="13">
        <v>1179</v>
      </c>
      <c r="N37" s="1">
        <v>2358.81</v>
      </c>
      <c r="O37">
        <v>0</v>
      </c>
      <c r="P37">
        <v>0</v>
      </c>
      <c r="Q37">
        <v>0</v>
      </c>
      <c r="R37" t="s">
        <v>39</v>
      </c>
      <c r="S37" s="2">
        <v>0.76</v>
      </c>
    </row>
    <row r="38" spans="1:19">
      <c r="A38" t="s">
        <v>203</v>
      </c>
      <c r="B38" t="s">
        <v>204</v>
      </c>
      <c r="C38" s="1">
        <v>1833689</v>
      </c>
      <c r="D38" s="1">
        <v>1833689</v>
      </c>
      <c r="E38" s="1">
        <v>3667378</v>
      </c>
      <c r="F38" s="2">
        <v>0.5</v>
      </c>
      <c r="G38" t="s">
        <v>130</v>
      </c>
      <c r="H38">
        <v>3196</v>
      </c>
      <c r="I38">
        <v>3073</v>
      </c>
      <c r="J38">
        <v>121</v>
      </c>
      <c r="K38">
        <v>2</v>
      </c>
      <c r="L38">
        <v>0</v>
      </c>
      <c r="M38" s="1">
        <v>573.74</v>
      </c>
      <c r="N38" s="13">
        <v>1147</v>
      </c>
      <c r="O38">
        <v>0</v>
      </c>
      <c r="P38">
        <v>0</v>
      </c>
      <c r="Q38">
        <v>0</v>
      </c>
      <c r="R38" t="s">
        <v>39</v>
      </c>
      <c r="S38" s="2">
        <v>0.76</v>
      </c>
    </row>
    <row r="39" spans="1:19">
      <c r="A39" t="s">
        <v>205</v>
      </c>
      <c r="B39" t="s">
        <v>206</v>
      </c>
      <c r="C39" s="1">
        <v>658096.5</v>
      </c>
      <c r="D39" s="1">
        <v>658096.5</v>
      </c>
      <c r="E39" s="1">
        <v>1316193</v>
      </c>
      <c r="F39" s="2">
        <v>0.5</v>
      </c>
      <c r="G39" t="s">
        <v>130</v>
      </c>
      <c r="H39">
        <v>1877</v>
      </c>
      <c r="I39">
        <v>1853</v>
      </c>
      <c r="J39">
        <v>22</v>
      </c>
      <c r="K39">
        <v>2</v>
      </c>
      <c r="L39">
        <v>0</v>
      </c>
      <c r="M39" s="1">
        <v>350.61</v>
      </c>
      <c r="N39" s="13">
        <v>701</v>
      </c>
      <c r="O39">
        <v>1125</v>
      </c>
      <c r="P39" s="1">
        <v>584.97</v>
      </c>
      <c r="Q39" s="13">
        <v>1170</v>
      </c>
      <c r="R39" t="s">
        <v>39</v>
      </c>
      <c r="S39" s="2">
        <v>0.76</v>
      </c>
    </row>
    <row r="40" spans="1:19">
      <c r="A40" t="s">
        <v>207</v>
      </c>
      <c r="B40" t="s">
        <v>208</v>
      </c>
      <c r="C40" s="1">
        <v>523983.72</v>
      </c>
      <c r="D40" s="1">
        <v>523983.72</v>
      </c>
      <c r="E40" s="1">
        <v>1047967</v>
      </c>
      <c r="F40" s="2">
        <v>0.5</v>
      </c>
      <c r="G40" t="s">
        <v>130</v>
      </c>
      <c r="H40">
        <v>276</v>
      </c>
      <c r="I40">
        <v>235</v>
      </c>
      <c r="J40">
        <v>48</v>
      </c>
      <c r="K40">
        <v>3</v>
      </c>
      <c r="L40">
        <v>0</v>
      </c>
      <c r="M40" s="1">
        <v>1898.49</v>
      </c>
      <c r="N40" s="1">
        <v>3796.98</v>
      </c>
      <c r="O40">
        <v>276</v>
      </c>
      <c r="P40" s="1">
        <v>1898.49</v>
      </c>
      <c r="Q40" s="1">
        <v>3796.98</v>
      </c>
      <c r="R40" t="s">
        <v>39</v>
      </c>
      <c r="S40" s="2">
        <v>0.76</v>
      </c>
    </row>
    <row r="41" spans="1:19">
      <c r="A41" t="s">
        <v>209</v>
      </c>
      <c r="B41" t="s">
        <v>23</v>
      </c>
      <c r="C41" s="1">
        <v>2550747.71</v>
      </c>
      <c r="D41" s="1">
        <v>1373479.54</v>
      </c>
      <c r="E41" s="1">
        <v>3924227.25</v>
      </c>
      <c r="F41" s="2">
        <v>0.35</v>
      </c>
      <c r="G41" t="s">
        <v>72</v>
      </c>
      <c r="H41">
        <v>568</v>
      </c>
      <c r="I41">
        <v>530</v>
      </c>
      <c r="J41">
        <v>38</v>
      </c>
      <c r="K41">
        <v>0</v>
      </c>
      <c r="L41">
        <v>0</v>
      </c>
      <c r="M41" s="1">
        <v>4490.75</v>
      </c>
      <c r="N41" s="1">
        <v>6908.85</v>
      </c>
      <c r="O41">
        <v>489</v>
      </c>
      <c r="P41" s="1">
        <v>5216.25</v>
      </c>
      <c r="Q41" s="1">
        <v>8025</v>
      </c>
      <c r="R41" t="s">
        <v>40</v>
      </c>
      <c r="S41" s="2">
        <v>0.55000000000000004</v>
      </c>
    </row>
    <row r="42" spans="1:19">
      <c r="A42" t="s">
        <v>210</v>
      </c>
      <c r="B42" t="s">
        <v>211</v>
      </c>
      <c r="C42" s="1">
        <v>693833.93</v>
      </c>
      <c r="D42" s="1">
        <v>231277.98</v>
      </c>
      <c r="E42" s="1">
        <v>925111.9</v>
      </c>
      <c r="F42" s="2">
        <v>0.25</v>
      </c>
      <c r="G42" t="s">
        <v>82</v>
      </c>
      <c r="H42">
        <v>480</v>
      </c>
      <c r="I42">
        <v>388</v>
      </c>
      <c r="J42">
        <v>0</v>
      </c>
      <c r="K42">
        <v>0</v>
      </c>
      <c r="L42">
        <v>0</v>
      </c>
      <c r="M42" s="1">
        <v>1445.49</v>
      </c>
      <c r="N42" s="1">
        <v>1927.32</v>
      </c>
      <c r="O42">
        <v>121</v>
      </c>
      <c r="P42" s="1">
        <v>5734.16</v>
      </c>
      <c r="Q42" s="1">
        <v>7645.55</v>
      </c>
      <c r="R42" t="s">
        <v>39</v>
      </c>
      <c r="S42" s="2">
        <v>0.75</v>
      </c>
    </row>
    <row r="43" spans="1:19">
      <c r="A43" t="s">
        <v>212</v>
      </c>
      <c r="B43" t="s">
        <v>213</v>
      </c>
      <c r="C43" s="1">
        <v>2060011.41</v>
      </c>
      <c r="D43" s="1">
        <v>686670.47</v>
      </c>
      <c r="E43" s="1">
        <v>2746681.88</v>
      </c>
      <c r="F43" s="2">
        <v>0.25</v>
      </c>
      <c r="G43" t="s">
        <v>82</v>
      </c>
      <c r="H43">
        <v>1495</v>
      </c>
      <c r="I43">
        <v>349</v>
      </c>
      <c r="J43">
        <v>32</v>
      </c>
      <c r="K43">
        <v>0</v>
      </c>
      <c r="L43">
        <v>1144</v>
      </c>
      <c r="M43" s="1">
        <v>1377.93</v>
      </c>
      <c r="N43" s="1">
        <v>1837.25</v>
      </c>
      <c r="O43">
        <v>336</v>
      </c>
      <c r="P43" s="1">
        <v>6130.99</v>
      </c>
      <c r="Q43" s="1">
        <v>8174.65</v>
      </c>
      <c r="R43" t="s">
        <v>39</v>
      </c>
      <c r="S43" s="2">
        <v>0.75</v>
      </c>
    </row>
    <row r="44" spans="1:19">
      <c r="A44" t="s">
        <v>214</v>
      </c>
      <c r="B44" t="s">
        <v>215</v>
      </c>
      <c r="C44" s="1">
        <v>1859838.51</v>
      </c>
      <c r="D44" s="1">
        <v>619946.17000000004</v>
      </c>
      <c r="E44" s="1">
        <v>2479784.6800000002</v>
      </c>
      <c r="F44" s="2">
        <v>0.25</v>
      </c>
      <c r="G44" t="s">
        <v>82</v>
      </c>
      <c r="H44">
        <v>1532</v>
      </c>
      <c r="I44">
        <v>526</v>
      </c>
      <c r="J44">
        <v>0</v>
      </c>
      <c r="K44">
        <v>0</v>
      </c>
      <c r="L44">
        <v>1006</v>
      </c>
      <c r="M44" s="1">
        <v>1213.99</v>
      </c>
      <c r="N44" s="1">
        <v>1618.66</v>
      </c>
      <c r="O44">
        <v>1275</v>
      </c>
      <c r="P44" s="1">
        <v>1458.7</v>
      </c>
      <c r="Q44" s="1">
        <v>1944.93</v>
      </c>
      <c r="R44" t="s">
        <v>39</v>
      </c>
      <c r="S44" s="2">
        <v>0.75</v>
      </c>
    </row>
    <row r="45" spans="1:19">
      <c r="A45" t="s">
        <v>216</v>
      </c>
      <c r="B45" t="s">
        <v>217</v>
      </c>
      <c r="C45" s="1">
        <v>472538.15</v>
      </c>
      <c r="D45" s="1">
        <v>157512.72</v>
      </c>
      <c r="E45" s="1">
        <v>630050.87</v>
      </c>
      <c r="F45" s="2">
        <v>0.25</v>
      </c>
      <c r="G45" t="s">
        <v>82</v>
      </c>
      <c r="H45">
        <v>224</v>
      </c>
      <c r="I45">
        <v>142</v>
      </c>
      <c r="J45">
        <v>0</v>
      </c>
      <c r="K45">
        <v>0</v>
      </c>
      <c r="L45">
        <v>82</v>
      </c>
      <c r="M45" s="1">
        <v>2109.5500000000002</v>
      </c>
      <c r="N45" s="1">
        <v>2812.73</v>
      </c>
      <c r="O45">
        <v>221</v>
      </c>
      <c r="P45" s="1">
        <v>2138.1799999999998</v>
      </c>
      <c r="Q45" s="1">
        <v>2850.91</v>
      </c>
      <c r="R45" t="s">
        <v>39</v>
      </c>
      <c r="S45" s="2">
        <v>0.75</v>
      </c>
    </row>
    <row r="46" spans="1:19">
      <c r="A46" t="s">
        <v>218</v>
      </c>
      <c r="B46" t="s">
        <v>219</v>
      </c>
      <c r="C46" s="1">
        <v>827355.44</v>
      </c>
      <c r="D46" s="1">
        <v>275785.15000000002</v>
      </c>
      <c r="E46" s="1">
        <v>1103140.5900000001</v>
      </c>
      <c r="F46" s="2">
        <v>0.25</v>
      </c>
      <c r="G46" t="s">
        <v>82</v>
      </c>
      <c r="H46">
        <v>423</v>
      </c>
      <c r="I46">
        <v>290</v>
      </c>
      <c r="J46">
        <v>0</v>
      </c>
      <c r="K46">
        <v>0</v>
      </c>
      <c r="L46">
        <v>133</v>
      </c>
      <c r="M46" s="1">
        <v>1955.92</v>
      </c>
      <c r="N46" s="1">
        <v>2607.9</v>
      </c>
      <c r="O46">
        <v>29</v>
      </c>
      <c r="P46" s="1">
        <v>28529.5</v>
      </c>
      <c r="Q46" s="1">
        <v>38039.33</v>
      </c>
      <c r="R46" t="s">
        <v>39</v>
      </c>
      <c r="S46" s="2">
        <v>0.75</v>
      </c>
    </row>
    <row r="47" spans="1:19">
      <c r="A47" t="s">
        <v>220</v>
      </c>
      <c r="B47" t="s">
        <v>221</v>
      </c>
      <c r="C47" s="1">
        <v>2575035.83</v>
      </c>
      <c r="D47" s="1">
        <v>858345.28</v>
      </c>
      <c r="E47" s="1">
        <v>3433381.1</v>
      </c>
      <c r="F47" s="2">
        <v>0.25</v>
      </c>
      <c r="G47" t="s">
        <v>82</v>
      </c>
      <c r="H47">
        <v>1094</v>
      </c>
      <c r="I47">
        <v>683</v>
      </c>
      <c r="J47">
        <v>50</v>
      </c>
      <c r="K47">
        <v>1</v>
      </c>
      <c r="L47">
        <v>360</v>
      </c>
      <c r="M47" s="1">
        <v>2353.7800000000002</v>
      </c>
      <c r="N47" s="1">
        <v>3138.37</v>
      </c>
      <c r="O47">
        <v>748</v>
      </c>
      <c r="P47" s="1">
        <v>3442.56</v>
      </c>
      <c r="Q47" s="1">
        <v>4590.08</v>
      </c>
      <c r="R47" t="s">
        <v>39</v>
      </c>
      <c r="S47" s="2">
        <v>0.75</v>
      </c>
    </row>
    <row r="48" spans="1:19">
      <c r="A48" t="s">
        <v>222</v>
      </c>
      <c r="B48" t="s">
        <v>223</v>
      </c>
      <c r="C48" s="1">
        <v>1284151.44</v>
      </c>
      <c r="D48" s="1">
        <v>428050.48</v>
      </c>
      <c r="E48" s="1">
        <v>1712201.92</v>
      </c>
      <c r="F48" s="2">
        <v>0.25</v>
      </c>
      <c r="G48" t="s">
        <v>82</v>
      </c>
      <c r="H48">
        <v>617</v>
      </c>
      <c r="I48">
        <v>199</v>
      </c>
      <c r="J48">
        <v>14</v>
      </c>
      <c r="K48">
        <v>0</v>
      </c>
      <c r="L48">
        <v>404</v>
      </c>
      <c r="M48" s="1">
        <v>2081.2800000000002</v>
      </c>
      <c r="N48" s="1">
        <v>2775.04</v>
      </c>
      <c r="O48">
        <v>25</v>
      </c>
      <c r="P48" s="1">
        <v>51366.06</v>
      </c>
      <c r="Q48" s="1">
        <v>68488.08</v>
      </c>
      <c r="R48" t="s">
        <v>39</v>
      </c>
      <c r="S48" s="2">
        <v>0.75</v>
      </c>
    </row>
    <row r="49" spans="1:20">
      <c r="A49" t="s">
        <v>224</v>
      </c>
      <c r="B49" t="s">
        <v>129</v>
      </c>
      <c r="C49" s="1">
        <v>616088.31999999995</v>
      </c>
      <c r="D49" s="1">
        <v>410725.55</v>
      </c>
      <c r="E49" s="1">
        <v>1026813.87</v>
      </c>
      <c r="F49" s="2">
        <v>0.4</v>
      </c>
      <c r="G49" t="s">
        <v>225</v>
      </c>
      <c r="H49">
        <v>276</v>
      </c>
      <c r="I49">
        <v>264</v>
      </c>
      <c r="J49">
        <v>12</v>
      </c>
      <c r="K49">
        <v>0</v>
      </c>
      <c r="L49">
        <v>0</v>
      </c>
      <c r="M49" s="1">
        <v>2232.1999999999998</v>
      </c>
      <c r="N49" s="1">
        <v>3720.34</v>
      </c>
      <c r="O49">
        <v>269</v>
      </c>
      <c r="P49" s="1">
        <v>2290.29</v>
      </c>
      <c r="Q49" s="1">
        <v>3817.15</v>
      </c>
      <c r="R49" t="s">
        <v>39</v>
      </c>
      <c r="S49" s="2">
        <v>0.79</v>
      </c>
    </row>
    <row r="50" spans="1:20">
      <c r="A50" t="s">
        <v>226</v>
      </c>
      <c r="B50" t="s">
        <v>227</v>
      </c>
      <c r="C50" s="1">
        <v>387862.22</v>
      </c>
      <c r="D50" s="1">
        <v>258574.82</v>
      </c>
      <c r="E50" s="1">
        <v>646437.04</v>
      </c>
      <c r="F50" s="2">
        <v>0.4</v>
      </c>
      <c r="G50" t="s">
        <v>228</v>
      </c>
      <c r="H50">
        <v>124</v>
      </c>
      <c r="I50">
        <v>124</v>
      </c>
      <c r="J50">
        <v>0</v>
      </c>
      <c r="K50">
        <v>0</v>
      </c>
      <c r="L50">
        <v>0</v>
      </c>
      <c r="M50" s="1">
        <v>3127.92</v>
      </c>
      <c r="N50" s="1">
        <v>5213.2</v>
      </c>
      <c r="O50">
        <v>115</v>
      </c>
      <c r="P50" s="1">
        <v>3372.71</v>
      </c>
      <c r="Q50" s="1">
        <v>5621.19</v>
      </c>
      <c r="R50" t="s">
        <v>39</v>
      </c>
      <c r="S50" s="2">
        <v>0.79</v>
      </c>
    </row>
    <row r="51" spans="1:20">
      <c r="A51" t="s">
        <v>229</v>
      </c>
      <c r="B51" t="s">
        <v>230</v>
      </c>
      <c r="C51" s="1">
        <v>688344</v>
      </c>
      <c r="D51" s="1">
        <v>229448</v>
      </c>
      <c r="E51" s="1">
        <v>917792</v>
      </c>
      <c r="F51" s="2">
        <v>0.25</v>
      </c>
      <c r="G51" t="s">
        <v>82</v>
      </c>
      <c r="H51">
        <v>464</v>
      </c>
      <c r="I51">
        <v>437</v>
      </c>
      <c r="J51">
        <v>26</v>
      </c>
      <c r="K51">
        <v>1</v>
      </c>
      <c r="L51">
        <v>0</v>
      </c>
      <c r="M51" s="1">
        <v>1483.5</v>
      </c>
      <c r="N51" s="1">
        <v>1978</v>
      </c>
      <c r="O51">
        <v>402</v>
      </c>
      <c r="P51" s="1">
        <v>1712.3</v>
      </c>
      <c r="Q51" s="1">
        <v>2283.06</v>
      </c>
      <c r="R51" t="s">
        <v>231</v>
      </c>
      <c r="S51" s="2">
        <v>0.35</v>
      </c>
    </row>
    <row r="52" spans="1:20">
      <c r="A52" t="s">
        <v>232</v>
      </c>
      <c r="B52" t="s">
        <v>233</v>
      </c>
      <c r="C52" s="1">
        <v>383257.5</v>
      </c>
      <c r="D52" s="1">
        <v>127752.5</v>
      </c>
      <c r="E52" s="1">
        <v>511010</v>
      </c>
      <c r="F52" s="2">
        <v>0.25</v>
      </c>
      <c r="G52" t="s">
        <v>114</v>
      </c>
      <c r="H52">
        <v>103</v>
      </c>
      <c r="I52">
        <v>103</v>
      </c>
      <c r="J52">
        <v>0</v>
      </c>
      <c r="K52">
        <v>0</v>
      </c>
      <c r="L52">
        <v>0</v>
      </c>
      <c r="M52" s="1">
        <v>3720.95</v>
      </c>
      <c r="N52" s="1">
        <v>4961.26</v>
      </c>
      <c r="O52">
        <v>40</v>
      </c>
      <c r="P52" s="1">
        <v>9581.44</v>
      </c>
      <c r="Q52" s="1">
        <v>12775.25</v>
      </c>
      <c r="R52" t="s">
        <v>39</v>
      </c>
      <c r="S52" s="2">
        <v>0.9</v>
      </c>
    </row>
    <row r="53" spans="1:20">
      <c r="A53" t="s">
        <v>234</v>
      </c>
      <c r="B53" t="s">
        <v>235</v>
      </c>
      <c r="C53" s="1">
        <v>935138.55</v>
      </c>
      <c r="D53" s="1">
        <v>434171.47</v>
      </c>
      <c r="E53" s="1">
        <v>1369310.03</v>
      </c>
      <c r="F53" s="2">
        <v>0.32</v>
      </c>
      <c r="G53" t="s">
        <v>236</v>
      </c>
      <c r="H53">
        <v>599</v>
      </c>
      <c r="I53">
        <v>596</v>
      </c>
      <c r="J53">
        <v>1</v>
      </c>
      <c r="K53">
        <v>2</v>
      </c>
      <c r="L53">
        <v>0</v>
      </c>
      <c r="M53" s="1">
        <v>1561.17</v>
      </c>
      <c r="N53" s="1">
        <v>2285.9899999999998</v>
      </c>
      <c r="O53">
        <v>62</v>
      </c>
      <c r="P53" s="1">
        <v>15082.88</v>
      </c>
      <c r="Q53" s="1">
        <v>22085.65</v>
      </c>
      <c r="R53" t="s">
        <v>40</v>
      </c>
      <c r="S53" s="2">
        <v>0.84</v>
      </c>
    </row>
    <row r="54" spans="1:20">
      <c r="A54" t="s">
        <v>237</v>
      </c>
      <c r="B54" t="s">
        <v>238</v>
      </c>
      <c r="C54" s="1">
        <v>956474.55</v>
      </c>
      <c r="D54" s="1">
        <v>444077.47</v>
      </c>
      <c r="E54" s="1">
        <v>1400552.03</v>
      </c>
      <c r="F54" s="2">
        <v>0.32</v>
      </c>
      <c r="G54" t="s">
        <v>236</v>
      </c>
      <c r="H54">
        <v>695</v>
      </c>
      <c r="I54">
        <v>695</v>
      </c>
      <c r="J54">
        <v>0</v>
      </c>
      <c r="K54">
        <v>0</v>
      </c>
      <c r="L54">
        <v>0</v>
      </c>
      <c r="M54" s="1">
        <v>1376.22</v>
      </c>
      <c r="N54" s="1">
        <v>2015.18</v>
      </c>
      <c r="O54">
        <v>78</v>
      </c>
      <c r="P54" s="1">
        <v>12262.49</v>
      </c>
      <c r="Q54" s="1">
        <v>17955.8</v>
      </c>
      <c r="R54" t="s">
        <v>40</v>
      </c>
      <c r="S54" s="2">
        <v>0.84</v>
      </c>
    </row>
    <row r="55" spans="1:20">
      <c r="A55" t="s">
        <v>239</v>
      </c>
      <c r="B55" t="s">
        <v>240</v>
      </c>
      <c r="C55" s="1">
        <v>164545.82999999999</v>
      </c>
      <c r="D55" s="1">
        <v>54848.61</v>
      </c>
      <c r="E55" s="1">
        <v>219394.44</v>
      </c>
      <c r="F55" s="2">
        <v>0.25</v>
      </c>
      <c r="G55" t="s">
        <v>241</v>
      </c>
      <c r="H55">
        <v>195</v>
      </c>
      <c r="I55">
        <v>173</v>
      </c>
      <c r="J55">
        <v>22</v>
      </c>
      <c r="K55">
        <v>0</v>
      </c>
      <c r="L55">
        <v>0</v>
      </c>
      <c r="M55" s="1">
        <v>843.82</v>
      </c>
      <c r="N55" s="1">
        <v>1125.0999999999999</v>
      </c>
      <c r="O55">
        <v>195</v>
      </c>
      <c r="P55" s="1">
        <v>843.82</v>
      </c>
      <c r="Q55" s="1">
        <v>1125.0999999999999</v>
      </c>
      <c r="R55" t="s">
        <v>158</v>
      </c>
      <c r="S55" s="2">
        <v>0.75</v>
      </c>
    </row>
    <row r="56" spans="1:20">
      <c r="A56" s="9" t="s">
        <v>446</v>
      </c>
      <c r="B56" s="9" t="s">
        <v>150</v>
      </c>
      <c r="C56" s="9" t="s">
        <v>245</v>
      </c>
      <c r="D56" s="9" t="s">
        <v>246</v>
      </c>
      <c r="E56" s="9" t="s">
        <v>247</v>
      </c>
      <c r="F56" s="11">
        <v>0.25</v>
      </c>
      <c r="G56" s="9" t="s">
        <v>151</v>
      </c>
      <c r="H56" s="9">
        <v>19</v>
      </c>
      <c r="I56" s="9">
        <v>18</v>
      </c>
      <c r="J56" s="9">
        <v>0</v>
      </c>
      <c r="K56" s="9">
        <v>1</v>
      </c>
      <c r="L56" s="9" t="s">
        <v>248</v>
      </c>
      <c r="M56" s="10">
        <v>2037.57</v>
      </c>
      <c r="N56" s="10">
        <v>2716.77</v>
      </c>
      <c r="O56" s="9" t="s">
        <v>249</v>
      </c>
      <c r="P56" s="9" t="s">
        <v>250</v>
      </c>
      <c r="Q56" s="9" t="s">
        <v>250</v>
      </c>
      <c r="R56" s="9" t="s">
        <v>39</v>
      </c>
      <c r="S56" s="11">
        <v>0.75</v>
      </c>
    </row>
    <row r="57" spans="1:20">
      <c r="A57" s="9" t="s">
        <v>251</v>
      </c>
      <c r="B57" s="9" t="s">
        <v>147</v>
      </c>
      <c r="C57" s="9" t="s">
        <v>252</v>
      </c>
      <c r="D57" s="9" t="s">
        <v>253</v>
      </c>
      <c r="E57" s="9" t="s">
        <v>254</v>
      </c>
      <c r="F57" s="11">
        <v>0.25</v>
      </c>
      <c r="G57" s="9" t="s">
        <v>255</v>
      </c>
      <c r="H57" s="9">
        <v>22</v>
      </c>
      <c r="I57" s="9">
        <v>18</v>
      </c>
      <c r="J57" s="9">
        <v>0</v>
      </c>
      <c r="K57" s="9">
        <v>4</v>
      </c>
      <c r="L57" s="9" t="s">
        <v>248</v>
      </c>
      <c r="M57" s="10">
        <v>35829.550000000003</v>
      </c>
      <c r="N57" s="10">
        <v>47772.73</v>
      </c>
      <c r="O57" s="9">
        <v>17</v>
      </c>
      <c r="P57" s="9" t="s">
        <v>250</v>
      </c>
      <c r="Q57" s="9" t="s">
        <v>250</v>
      </c>
      <c r="R57" s="9" t="s">
        <v>40</v>
      </c>
      <c r="S57" s="11">
        <v>0.9</v>
      </c>
    </row>
    <row r="58" spans="1:20">
      <c r="A58" s="9" t="s">
        <v>256</v>
      </c>
      <c r="B58" s="9" t="s">
        <v>257</v>
      </c>
      <c r="C58" s="9" t="s">
        <v>258</v>
      </c>
      <c r="D58" s="9" t="s">
        <v>259</v>
      </c>
      <c r="E58" s="9" t="s">
        <v>260</v>
      </c>
      <c r="F58" s="11">
        <v>0.35</v>
      </c>
      <c r="G58" s="9" t="s">
        <v>72</v>
      </c>
      <c r="H58" s="9">
        <v>497</v>
      </c>
      <c r="I58" s="9">
        <v>459</v>
      </c>
      <c r="J58" s="9">
        <v>36</v>
      </c>
      <c r="K58" s="9">
        <v>2</v>
      </c>
      <c r="L58" s="9" t="s">
        <v>248</v>
      </c>
      <c r="M58" s="10">
        <v>5095.5</v>
      </c>
      <c r="N58" s="10">
        <v>7839.24</v>
      </c>
      <c r="O58" s="9">
        <v>0</v>
      </c>
      <c r="P58" s="9" t="s">
        <v>250</v>
      </c>
      <c r="Q58" s="9" t="s">
        <v>250</v>
      </c>
      <c r="R58" s="9" t="s">
        <v>39</v>
      </c>
      <c r="S58" s="11">
        <v>0.55000000000000004</v>
      </c>
      <c r="T58" s="9" t="s">
        <v>261</v>
      </c>
    </row>
    <row r="59" spans="1:20">
      <c r="A59" s="9" t="s">
        <v>262</v>
      </c>
      <c r="B59" s="9" t="s">
        <v>263</v>
      </c>
      <c r="C59" s="9" t="s">
        <v>264</v>
      </c>
      <c r="D59" s="9" t="s">
        <v>265</v>
      </c>
      <c r="E59" s="9" t="s">
        <v>266</v>
      </c>
      <c r="F59" s="11">
        <v>0.44</v>
      </c>
      <c r="G59" s="9" t="s">
        <v>191</v>
      </c>
      <c r="H59" s="9">
        <v>717</v>
      </c>
      <c r="I59" s="9">
        <v>643</v>
      </c>
      <c r="J59" s="9">
        <v>0</v>
      </c>
      <c r="K59" s="9">
        <v>0</v>
      </c>
      <c r="L59" s="9" t="s">
        <v>248</v>
      </c>
      <c r="M59" s="10">
        <v>2284.52</v>
      </c>
      <c r="N59" s="10">
        <v>4079.5</v>
      </c>
      <c r="O59" s="9">
        <v>259</v>
      </c>
      <c r="P59" s="9" t="s">
        <v>250</v>
      </c>
      <c r="Q59" s="9" t="s">
        <v>250</v>
      </c>
      <c r="R59" s="9" t="s">
        <v>40</v>
      </c>
      <c r="S59" s="11">
        <v>0.7</v>
      </c>
    </row>
    <row r="60" spans="1:20">
      <c r="A60" s="9" t="s">
        <v>267</v>
      </c>
      <c r="B60" s="9" t="s">
        <v>268</v>
      </c>
      <c r="C60" s="9" t="s">
        <v>269</v>
      </c>
      <c r="D60" s="9" t="s">
        <v>270</v>
      </c>
      <c r="E60" s="9" t="s">
        <v>271</v>
      </c>
      <c r="F60" s="11">
        <v>0.4</v>
      </c>
      <c r="G60" s="9" t="s">
        <v>72</v>
      </c>
      <c r="H60" s="9">
        <v>311</v>
      </c>
      <c r="I60" s="9">
        <v>286</v>
      </c>
      <c r="J60" s="9">
        <v>24</v>
      </c>
      <c r="K60" s="9">
        <v>1</v>
      </c>
      <c r="L60" s="9" t="s">
        <v>248</v>
      </c>
      <c r="M60" s="10">
        <v>2733.37</v>
      </c>
      <c r="N60" s="10">
        <v>4555.62</v>
      </c>
      <c r="O60" s="9">
        <v>0</v>
      </c>
      <c r="P60" s="9" t="s">
        <v>250</v>
      </c>
      <c r="Q60" s="9" t="s">
        <v>250</v>
      </c>
      <c r="R60" s="9" t="s">
        <v>39</v>
      </c>
      <c r="S60" s="11">
        <v>0.55000000000000004</v>
      </c>
      <c r="T60" s="9" t="s">
        <v>261</v>
      </c>
    </row>
    <row r="61" spans="1:20">
      <c r="A61" s="9" t="s">
        <v>272</v>
      </c>
      <c r="B61" s="9" t="s">
        <v>273</v>
      </c>
      <c r="C61" s="9" t="s">
        <v>274</v>
      </c>
      <c r="D61" s="9" t="s">
        <v>275</v>
      </c>
      <c r="E61" s="9" t="s">
        <v>276</v>
      </c>
      <c r="F61" s="11">
        <v>0.24</v>
      </c>
      <c r="G61" s="9" t="s">
        <v>277</v>
      </c>
      <c r="H61" s="9">
        <v>396</v>
      </c>
      <c r="I61" s="9">
        <v>323</v>
      </c>
      <c r="J61" s="9">
        <v>73</v>
      </c>
      <c r="K61" s="9">
        <v>6</v>
      </c>
      <c r="L61" s="9" t="s">
        <v>248</v>
      </c>
      <c r="M61" s="10">
        <v>3183.35</v>
      </c>
      <c r="N61" s="10">
        <v>4244.47</v>
      </c>
      <c r="O61" s="9">
        <v>0</v>
      </c>
      <c r="P61" s="9" t="s">
        <v>250</v>
      </c>
      <c r="Q61" s="9" t="s">
        <v>250</v>
      </c>
      <c r="R61" s="9" t="s">
        <v>40</v>
      </c>
      <c r="S61" s="11">
        <v>0.8</v>
      </c>
    </row>
    <row r="62" spans="1:20">
      <c r="A62" s="9" t="s">
        <v>278</v>
      </c>
      <c r="B62" s="9" t="s">
        <v>279</v>
      </c>
      <c r="C62" s="9" t="s">
        <v>280</v>
      </c>
      <c r="D62" s="9" t="s">
        <v>281</v>
      </c>
      <c r="E62" s="9" t="s">
        <v>282</v>
      </c>
      <c r="F62" s="11">
        <v>0.44</v>
      </c>
      <c r="G62" s="9" t="s">
        <v>191</v>
      </c>
      <c r="H62" s="9">
        <v>1374</v>
      </c>
      <c r="I62" s="9">
        <v>1280</v>
      </c>
      <c r="J62" s="9">
        <v>16</v>
      </c>
      <c r="K62" s="9">
        <v>9</v>
      </c>
      <c r="L62" s="9" t="s">
        <v>248</v>
      </c>
      <c r="M62" s="10">
        <v>1935.28</v>
      </c>
      <c r="N62" s="10">
        <v>3455.85</v>
      </c>
      <c r="O62" s="9">
        <v>463</v>
      </c>
      <c r="P62" s="9" t="s">
        <v>250</v>
      </c>
      <c r="Q62" s="9" t="s">
        <v>250</v>
      </c>
      <c r="R62" s="9" t="s">
        <v>40</v>
      </c>
      <c r="S62" s="11">
        <v>0.7</v>
      </c>
    </row>
    <row r="63" spans="1:20">
      <c r="A63" s="9" t="s">
        <v>283</v>
      </c>
      <c r="B63" s="9" t="s">
        <v>284</v>
      </c>
      <c r="C63" s="9" t="s">
        <v>285</v>
      </c>
      <c r="D63" s="9" t="s">
        <v>286</v>
      </c>
      <c r="E63" s="9" t="s">
        <v>287</v>
      </c>
      <c r="F63" s="11">
        <v>0.35</v>
      </c>
      <c r="G63" s="9" t="s">
        <v>288</v>
      </c>
      <c r="H63" s="9">
        <v>1384</v>
      </c>
      <c r="I63" s="9">
        <v>1227</v>
      </c>
      <c r="J63" s="9">
        <v>92</v>
      </c>
      <c r="K63" s="9">
        <v>34</v>
      </c>
      <c r="L63" s="9" t="s">
        <v>289</v>
      </c>
      <c r="M63" s="10">
        <v>4481.8999999999996</v>
      </c>
      <c r="N63" s="10">
        <v>6895.23</v>
      </c>
      <c r="O63" s="9">
        <v>69</v>
      </c>
      <c r="P63" s="9" t="s">
        <v>250</v>
      </c>
      <c r="Q63" s="9" t="s">
        <v>250</v>
      </c>
      <c r="R63" s="9" t="s">
        <v>39</v>
      </c>
      <c r="S63" s="11">
        <v>0.55000000000000004</v>
      </c>
      <c r="T63" s="9" t="s">
        <v>261</v>
      </c>
    </row>
    <row r="64" spans="1:20">
      <c r="A64" s="9" t="s">
        <v>290</v>
      </c>
      <c r="B64" s="9" t="s">
        <v>291</v>
      </c>
      <c r="C64" s="9" t="s">
        <v>292</v>
      </c>
      <c r="D64" s="9" t="s">
        <v>293</v>
      </c>
      <c r="E64" s="9" t="s">
        <v>294</v>
      </c>
      <c r="F64" s="11">
        <v>0.25</v>
      </c>
      <c r="G64" s="9" t="s">
        <v>295</v>
      </c>
      <c r="H64" s="9">
        <v>424</v>
      </c>
      <c r="I64" s="9">
        <v>391</v>
      </c>
      <c r="J64" s="9">
        <v>4</v>
      </c>
      <c r="K64" s="9">
        <v>29</v>
      </c>
      <c r="L64" s="9" t="s">
        <v>248</v>
      </c>
      <c r="M64" s="10">
        <v>8139.55</v>
      </c>
      <c r="N64" s="10">
        <v>10852.74</v>
      </c>
      <c r="O64" s="9">
        <v>424</v>
      </c>
      <c r="P64" s="9" t="s">
        <v>250</v>
      </c>
      <c r="Q64" s="9" t="s">
        <v>250</v>
      </c>
      <c r="R64" s="9" t="s">
        <v>40</v>
      </c>
      <c r="S64" s="11">
        <v>0.75</v>
      </c>
    </row>
    <row r="65" spans="1:19">
      <c r="A65" s="9" t="s">
        <v>296</v>
      </c>
      <c r="B65" s="9" t="s">
        <v>297</v>
      </c>
      <c r="C65" s="9" t="s">
        <v>298</v>
      </c>
      <c r="D65" s="9" t="s">
        <v>299</v>
      </c>
      <c r="E65" s="9" t="s">
        <v>300</v>
      </c>
      <c r="F65" s="11">
        <v>0.25</v>
      </c>
      <c r="G65" s="9" t="s">
        <v>191</v>
      </c>
      <c r="H65" s="9">
        <v>186</v>
      </c>
      <c r="I65" s="9">
        <v>169</v>
      </c>
      <c r="J65" s="9">
        <v>17</v>
      </c>
      <c r="K65" s="9">
        <v>2</v>
      </c>
      <c r="L65" s="9" t="s">
        <v>248</v>
      </c>
      <c r="M65" s="10">
        <v>1854.84</v>
      </c>
      <c r="N65" s="10">
        <v>2473.12</v>
      </c>
      <c r="O65" s="9">
        <v>0</v>
      </c>
      <c r="P65" s="9" t="s">
        <v>250</v>
      </c>
      <c r="Q65" s="9" t="s">
        <v>250</v>
      </c>
      <c r="R65" s="9" t="s">
        <v>39</v>
      </c>
      <c r="S65" s="11">
        <v>0.89</v>
      </c>
    </row>
    <row r="66" spans="1:19">
      <c r="A66" s="9" t="s">
        <v>301</v>
      </c>
      <c r="B66" s="9" t="s">
        <v>302</v>
      </c>
      <c r="C66" s="9" t="s">
        <v>303</v>
      </c>
      <c r="D66" s="9" t="s">
        <v>304</v>
      </c>
      <c r="E66" s="9" t="s">
        <v>305</v>
      </c>
      <c r="F66" s="11">
        <v>0.25</v>
      </c>
      <c r="G66" s="9" t="s">
        <v>306</v>
      </c>
      <c r="H66" s="9">
        <v>163</v>
      </c>
      <c r="I66" s="9">
        <v>160</v>
      </c>
      <c r="J66" s="9">
        <v>0</v>
      </c>
      <c r="K66" s="9">
        <v>0</v>
      </c>
      <c r="L66" s="9" t="s">
        <v>248</v>
      </c>
      <c r="M66" s="10">
        <v>1653.93</v>
      </c>
      <c r="N66" s="10">
        <v>2205.25</v>
      </c>
      <c r="O66" s="9" t="s">
        <v>249</v>
      </c>
      <c r="P66" s="9" t="s">
        <v>250</v>
      </c>
      <c r="Q66" s="9" t="s">
        <v>250</v>
      </c>
      <c r="R66" s="9" t="s">
        <v>231</v>
      </c>
      <c r="S66" s="11">
        <v>0.8</v>
      </c>
    </row>
    <row r="67" spans="1:19">
      <c r="A67" s="9" t="s">
        <v>307</v>
      </c>
      <c r="B67" s="9" t="s">
        <v>308</v>
      </c>
      <c r="C67" s="9" t="s">
        <v>309</v>
      </c>
      <c r="D67" s="9" t="s">
        <v>310</v>
      </c>
      <c r="E67" s="9" t="s">
        <v>311</v>
      </c>
      <c r="F67" s="11">
        <v>0.25</v>
      </c>
      <c r="G67" s="9" t="s">
        <v>312</v>
      </c>
      <c r="H67" s="9">
        <v>28</v>
      </c>
      <c r="I67" s="9">
        <v>25</v>
      </c>
      <c r="J67" s="9">
        <v>0</v>
      </c>
      <c r="K67" s="9">
        <v>0</v>
      </c>
      <c r="L67" s="9" t="s">
        <v>248</v>
      </c>
      <c r="M67" s="10">
        <v>2545.8200000000002</v>
      </c>
      <c r="N67" s="10">
        <v>3394.43</v>
      </c>
      <c r="O67" s="9">
        <v>25</v>
      </c>
      <c r="P67" s="9" t="s">
        <v>250</v>
      </c>
      <c r="Q67" s="9" t="s">
        <v>250</v>
      </c>
      <c r="R67" s="9" t="s">
        <v>231</v>
      </c>
      <c r="S67" s="11">
        <v>0.8</v>
      </c>
    </row>
    <row r="68" spans="1:19">
      <c r="A68" s="9" t="s">
        <v>313</v>
      </c>
      <c r="B68" s="9" t="s">
        <v>314</v>
      </c>
      <c r="C68" s="9" t="s">
        <v>315</v>
      </c>
      <c r="D68" s="9" t="s">
        <v>316</v>
      </c>
      <c r="E68" s="9" t="s">
        <v>317</v>
      </c>
      <c r="F68" s="11">
        <v>0.25</v>
      </c>
      <c r="G68" s="9" t="s">
        <v>82</v>
      </c>
      <c r="H68" s="9">
        <v>459</v>
      </c>
      <c r="I68" s="9">
        <v>236</v>
      </c>
      <c r="J68" s="9">
        <v>26</v>
      </c>
      <c r="K68" s="9">
        <v>1</v>
      </c>
      <c r="L68" s="9" t="s">
        <v>248</v>
      </c>
      <c r="M68" s="10">
        <v>1499.66</v>
      </c>
      <c r="N68" s="10">
        <v>1999.55</v>
      </c>
      <c r="O68" s="9">
        <v>459</v>
      </c>
      <c r="P68" s="9" t="s">
        <v>250</v>
      </c>
      <c r="Q68" s="9" t="s">
        <v>250</v>
      </c>
      <c r="R68" s="9" t="s">
        <v>39</v>
      </c>
      <c r="S68" s="11">
        <v>0.35</v>
      </c>
    </row>
    <row r="69" spans="1:19">
      <c r="A69" s="9" t="s">
        <v>318</v>
      </c>
      <c r="B69" s="9" t="s">
        <v>319</v>
      </c>
      <c r="C69" s="9" t="s">
        <v>320</v>
      </c>
      <c r="D69" s="9" t="s">
        <v>321</v>
      </c>
      <c r="E69" s="9" t="s">
        <v>322</v>
      </c>
      <c r="F69" s="11">
        <v>0.25</v>
      </c>
      <c r="G69" s="9" t="s">
        <v>151</v>
      </c>
      <c r="H69" s="9">
        <v>1024</v>
      </c>
      <c r="I69" s="9">
        <v>948</v>
      </c>
      <c r="J69" s="9">
        <v>67</v>
      </c>
      <c r="K69" s="9">
        <v>0</v>
      </c>
      <c r="L69" s="9" t="s">
        <v>323</v>
      </c>
      <c r="M69" s="10">
        <v>1143.75</v>
      </c>
      <c r="N69" s="10">
        <v>1525</v>
      </c>
      <c r="O69" s="9">
        <v>0</v>
      </c>
      <c r="P69" s="9" t="s">
        <v>250</v>
      </c>
      <c r="Q69" s="9" t="s">
        <v>250</v>
      </c>
      <c r="R69" s="9" t="s">
        <v>39</v>
      </c>
      <c r="S69" s="11">
        <v>0.4</v>
      </c>
    </row>
    <row r="70" spans="1:19">
      <c r="A70" s="9" t="s">
        <v>324</v>
      </c>
      <c r="B70" s="9" t="s">
        <v>325</v>
      </c>
      <c r="C70" s="9" t="s">
        <v>326</v>
      </c>
      <c r="D70" s="9" t="s">
        <v>327</v>
      </c>
      <c r="E70" s="9" t="s">
        <v>328</v>
      </c>
      <c r="F70" s="11">
        <v>0.4</v>
      </c>
      <c r="G70" s="9" t="s">
        <v>85</v>
      </c>
      <c r="H70" s="9">
        <v>108</v>
      </c>
      <c r="I70" s="9">
        <v>108</v>
      </c>
      <c r="J70" s="9">
        <v>0</v>
      </c>
      <c r="K70" s="9">
        <v>0</v>
      </c>
      <c r="L70" s="9" t="s">
        <v>248</v>
      </c>
      <c r="M70" s="10">
        <v>10624.83</v>
      </c>
      <c r="N70" s="10">
        <v>17708.04</v>
      </c>
      <c r="O70" s="9">
        <v>108</v>
      </c>
      <c r="P70" s="9" t="s">
        <v>250</v>
      </c>
      <c r="Q70" s="9" t="s">
        <v>250</v>
      </c>
      <c r="R70" s="9" t="s">
        <v>39</v>
      </c>
      <c r="S70" s="11">
        <v>0.85</v>
      </c>
    </row>
    <row r="71" spans="1:19">
      <c r="A71" s="9" t="s">
        <v>329</v>
      </c>
      <c r="B71" s="9" t="s">
        <v>330</v>
      </c>
      <c r="C71" s="9" t="s">
        <v>331</v>
      </c>
      <c r="D71" s="9" t="s">
        <v>332</v>
      </c>
      <c r="E71" s="9" t="s">
        <v>333</v>
      </c>
      <c r="F71" s="11">
        <v>0.25</v>
      </c>
      <c r="G71" s="9" t="s">
        <v>114</v>
      </c>
      <c r="H71" s="9">
        <v>449</v>
      </c>
      <c r="I71" s="9">
        <v>439</v>
      </c>
      <c r="J71" s="9">
        <v>0</v>
      </c>
      <c r="K71" s="9">
        <v>10</v>
      </c>
      <c r="L71" s="9" t="s">
        <v>248</v>
      </c>
      <c r="M71" s="10">
        <v>5495.81</v>
      </c>
      <c r="N71" s="10">
        <v>7327.74</v>
      </c>
      <c r="O71" s="9">
        <v>0</v>
      </c>
      <c r="P71" s="9" t="s">
        <v>250</v>
      </c>
      <c r="Q71" s="9" t="s">
        <v>250</v>
      </c>
      <c r="R71" s="9" t="s">
        <v>39</v>
      </c>
      <c r="S71" s="11">
        <v>0.75</v>
      </c>
    </row>
    <row r="72" spans="1:19">
      <c r="A72" s="9" t="s">
        <v>334</v>
      </c>
      <c r="B72" s="9" t="s">
        <v>335</v>
      </c>
      <c r="C72" s="9" t="s">
        <v>336</v>
      </c>
      <c r="D72" s="9" t="s">
        <v>337</v>
      </c>
      <c r="E72" s="9" t="s">
        <v>338</v>
      </c>
      <c r="F72" s="11">
        <v>0.25</v>
      </c>
      <c r="G72" s="9" t="s">
        <v>200</v>
      </c>
      <c r="H72" s="9">
        <v>796</v>
      </c>
      <c r="I72" s="9">
        <v>703</v>
      </c>
      <c r="J72" s="9">
        <v>9</v>
      </c>
      <c r="K72" s="9">
        <v>2</v>
      </c>
      <c r="L72" s="9" t="s">
        <v>339</v>
      </c>
      <c r="M72" s="10">
        <v>3434.22</v>
      </c>
      <c r="N72" s="10">
        <v>4604.08</v>
      </c>
      <c r="O72" s="9">
        <v>184</v>
      </c>
      <c r="P72" s="9" t="s">
        <v>250</v>
      </c>
      <c r="Q72" s="9" t="s">
        <v>250</v>
      </c>
      <c r="R72" s="9" t="s">
        <v>40</v>
      </c>
      <c r="S72" s="11">
        <v>0.7</v>
      </c>
    </row>
    <row r="73" spans="1:19">
      <c r="A73" s="9" t="s">
        <v>340</v>
      </c>
      <c r="B73" s="9" t="s">
        <v>129</v>
      </c>
      <c r="C73" s="9" t="s">
        <v>341</v>
      </c>
      <c r="D73" s="9" t="s">
        <v>342</v>
      </c>
      <c r="E73" s="9" t="s">
        <v>343</v>
      </c>
      <c r="F73" s="11">
        <v>0.35</v>
      </c>
      <c r="G73" s="9" t="s">
        <v>130</v>
      </c>
      <c r="H73" s="9">
        <v>276</v>
      </c>
      <c r="I73" s="9">
        <v>264</v>
      </c>
      <c r="J73" s="9">
        <v>12</v>
      </c>
      <c r="K73" s="9">
        <v>0</v>
      </c>
      <c r="L73" s="9" t="s">
        <v>248</v>
      </c>
      <c r="M73" s="10">
        <v>2418.2199999999998</v>
      </c>
      <c r="N73" s="10">
        <v>3720.34</v>
      </c>
      <c r="O73" s="9">
        <v>269</v>
      </c>
      <c r="P73" s="9" t="s">
        <v>250</v>
      </c>
      <c r="Q73" s="9" t="s">
        <v>250</v>
      </c>
      <c r="R73" s="9" t="s">
        <v>39</v>
      </c>
      <c r="S73" s="11">
        <v>0.79</v>
      </c>
    </row>
    <row r="74" spans="1:19">
      <c r="A74" s="9" t="s">
        <v>344</v>
      </c>
      <c r="B74" s="9" t="s">
        <v>181</v>
      </c>
      <c r="C74" s="9" t="s">
        <v>345</v>
      </c>
      <c r="D74" s="9" t="s">
        <v>346</v>
      </c>
      <c r="E74" s="9" t="s">
        <v>347</v>
      </c>
      <c r="F74" s="11">
        <v>0.25</v>
      </c>
      <c r="G74" s="9" t="s">
        <v>348</v>
      </c>
      <c r="H74" s="9">
        <v>1017</v>
      </c>
      <c r="I74" s="9">
        <v>999</v>
      </c>
      <c r="J74" s="9">
        <v>17</v>
      </c>
      <c r="K74" s="9">
        <v>1</v>
      </c>
      <c r="L74" s="9" t="s">
        <v>248</v>
      </c>
      <c r="M74" s="10">
        <v>6998.72</v>
      </c>
      <c r="N74" s="10">
        <v>9331.6200000000008</v>
      </c>
      <c r="O74" s="9" t="s">
        <v>349</v>
      </c>
      <c r="P74" s="9" t="s">
        <v>250</v>
      </c>
      <c r="Q74" s="9" t="s">
        <v>250</v>
      </c>
      <c r="R74" s="9" t="s">
        <v>40</v>
      </c>
      <c r="S74" s="11">
        <v>0.6</v>
      </c>
    </row>
    <row r="75" spans="1:19">
      <c r="A75" s="9" t="s">
        <v>350</v>
      </c>
      <c r="B75" s="9" t="s">
        <v>184</v>
      </c>
      <c r="C75" s="9" t="s">
        <v>351</v>
      </c>
      <c r="D75" s="9" t="s">
        <v>352</v>
      </c>
      <c r="E75" s="9" t="s">
        <v>353</v>
      </c>
      <c r="F75" s="11">
        <v>0.25</v>
      </c>
      <c r="G75" s="9" t="s">
        <v>185</v>
      </c>
      <c r="H75" s="9">
        <v>106</v>
      </c>
      <c r="I75" s="9">
        <v>106</v>
      </c>
      <c r="J75" s="9">
        <v>0</v>
      </c>
      <c r="K75" s="9">
        <v>0</v>
      </c>
      <c r="L75" s="9" t="s">
        <v>248</v>
      </c>
      <c r="M75" s="10">
        <v>10450.01</v>
      </c>
      <c r="N75" s="10">
        <v>13933.34</v>
      </c>
      <c r="O75" s="9">
        <v>81</v>
      </c>
      <c r="P75" s="9" t="s">
        <v>250</v>
      </c>
      <c r="Q75" s="9" t="s">
        <v>250</v>
      </c>
      <c r="R75" s="9" t="s">
        <v>40</v>
      </c>
      <c r="S75" s="11">
        <v>0.7</v>
      </c>
    </row>
    <row r="76" spans="1:19">
      <c r="A76" s="9" t="s">
        <v>354</v>
      </c>
      <c r="B76" s="9" t="s">
        <v>355</v>
      </c>
      <c r="C76" s="9" t="s">
        <v>356</v>
      </c>
      <c r="D76" s="9" t="s">
        <v>357</v>
      </c>
      <c r="E76" s="9" t="s">
        <v>358</v>
      </c>
      <c r="F76" s="11">
        <v>0.25</v>
      </c>
      <c r="G76" s="9" t="s">
        <v>114</v>
      </c>
      <c r="H76" s="9">
        <v>107</v>
      </c>
      <c r="I76" s="9">
        <v>97</v>
      </c>
      <c r="J76" s="9">
        <v>0</v>
      </c>
      <c r="K76" s="9">
        <v>0</v>
      </c>
      <c r="L76" s="9" t="s">
        <v>359</v>
      </c>
      <c r="M76" s="10">
        <v>3581.85</v>
      </c>
      <c r="N76" s="10">
        <v>4775.79</v>
      </c>
      <c r="O76" s="9" t="s">
        <v>249</v>
      </c>
      <c r="P76" s="9" t="s">
        <v>250</v>
      </c>
      <c r="Q76" s="9" t="s">
        <v>250</v>
      </c>
      <c r="R76" s="9" t="s">
        <v>39</v>
      </c>
      <c r="S76" s="11">
        <v>0.3</v>
      </c>
    </row>
    <row r="77" spans="1:19">
      <c r="A77" s="9" t="s">
        <v>360</v>
      </c>
      <c r="B77" s="9" t="s">
        <v>361</v>
      </c>
      <c r="C77" s="9" t="s">
        <v>362</v>
      </c>
      <c r="D77" s="9" t="s">
        <v>363</v>
      </c>
      <c r="E77" s="9" t="s">
        <v>364</v>
      </c>
      <c r="F77" s="11">
        <v>0.35</v>
      </c>
      <c r="G77" s="9" t="s">
        <v>365</v>
      </c>
      <c r="H77" s="9">
        <v>228</v>
      </c>
      <c r="I77" s="9">
        <v>223</v>
      </c>
      <c r="J77" s="9">
        <v>5</v>
      </c>
      <c r="K77" s="9">
        <v>0</v>
      </c>
      <c r="L77" s="9" t="s">
        <v>248</v>
      </c>
      <c r="M77" s="10">
        <v>2426.9299999999998</v>
      </c>
      <c r="N77" s="10">
        <v>3733.74</v>
      </c>
      <c r="O77" s="9">
        <v>216</v>
      </c>
      <c r="P77" s="9" t="s">
        <v>250</v>
      </c>
      <c r="Q77" s="9" t="s">
        <v>250</v>
      </c>
      <c r="R77" s="9" t="s">
        <v>39</v>
      </c>
      <c r="S77" s="11">
        <v>0.9</v>
      </c>
    </row>
    <row r="78" spans="1:19">
      <c r="A78" s="9" t="s">
        <v>366</v>
      </c>
      <c r="B78" s="9" t="s">
        <v>367</v>
      </c>
      <c r="C78" s="9" t="s">
        <v>368</v>
      </c>
      <c r="D78" s="9" t="s">
        <v>369</v>
      </c>
      <c r="E78" s="9" t="s">
        <v>370</v>
      </c>
      <c r="F78" s="11">
        <v>0.25</v>
      </c>
      <c r="G78" s="9" t="s">
        <v>82</v>
      </c>
      <c r="H78" s="9">
        <v>480</v>
      </c>
      <c r="I78" s="9">
        <v>388</v>
      </c>
      <c r="J78" s="9">
        <v>27</v>
      </c>
      <c r="K78" s="9">
        <v>0</v>
      </c>
      <c r="L78" s="9" t="s">
        <v>248</v>
      </c>
      <c r="M78" s="10">
        <v>1445.49</v>
      </c>
      <c r="N78" s="10">
        <v>1927.32</v>
      </c>
      <c r="O78" s="9">
        <v>121</v>
      </c>
      <c r="P78" s="9" t="s">
        <v>250</v>
      </c>
      <c r="Q78" s="9" t="s">
        <v>250</v>
      </c>
      <c r="R78" s="9" t="s">
        <v>39</v>
      </c>
      <c r="S78" s="11">
        <v>0.75</v>
      </c>
    </row>
    <row r="79" spans="1:19">
      <c r="A79" s="9" t="s">
        <v>371</v>
      </c>
      <c r="B79" s="9" t="s">
        <v>372</v>
      </c>
      <c r="C79" s="9" t="s">
        <v>373</v>
      </c>
      <c r="D79" s="9" t="s">
        <v>374</v>
      </c>
      <c r="E79" s="9" t="s">
        <v>375</v>
      </c>
      <c r="F79" s="11">
        <v>0.25</v>
      </c>
      <c r="G79" s="9" t="s">
        <v>82</v>
      </c>
      <c r="H79" s="9">
        <v>1495</v>
      </c>
      <c r="I79" s="9">
        <v>349</v>
      </c>
      <c r="J79" s="9">
        <v>32</v>
      </c>
      <c r="K79" s="9">
        <v>0</v>
      </c>
      <c r="L79" s="9" t="s">
        <v>376</v>
      </c>
      <c r="M79" s="10">
        <v>1377.93</v>
      </c>
      <c r="N79" s="10">
        <v>1837.25</v>
      </c>
      <c r="O79" s="9">
        <v>336</v>
      </c>
      <c r="P79" s="9" t="s">
        <v>250</v>
      </c>
      <c r="Q79" s="9" t="s">
        <v>250</v>
      </c>
      <c r="R79" s="9" t="s">
        <v>39</v>
      </c>
      <c r="S79" s="11">
        <v>0.75</v>
      </c>
    </row>
    <row r="80" spans="1:19">
      <c r="A80" s="9" t="s">
        <v>377</v>
      </c>
      <c r="B80" s="9" t="s">
        <v>378</v>
      </c>
      <c r="C80" s="9" t="s">
        <v>379</v>
      </c>
      <c r="D80" s="9" t="s">
        <v>380</v>
      </c>
      <c r="E80" s="9" t="s">
        <v>381</v>
      </c>
      <c r="F80" s="11">
        <v>0.25</v>
      </c>
      <c r="G80" s="9" t="s">
        <v>82</v>
      </c>
      <c r="H80" s="9">
        <v>1532</v>
      </c>
      <c r="I80" s="9">
        <v>526</v>
      </c>
      <c r="J80" s="9">
        <v>54</v>
      </c>
      <c r="K80" s="9">
        <v>1</v>
      </c>
      <c r="L80" s="9" t="s">
        <v>382</v>
      </c>
      <c r="M80" s="10">
        <v>1213.99</v>
      </c>
      <c r="N80" s="10">
        <v>1618.66</v>
      </c>
      <c r="O80" s="9">
        <v>1275</v>
      </c>
      <c r="P80" s="9" t="s">
        <v>250</v>
      </c>
      <c r="Q80" s="9" t="s">
        <v>250</v>
      </c>
      <c r="R80" s="9" t="s">
        <v>39</v>
      </c>
      <c r="S80" s="11">
        <v>0.75</v>
      </c>
    </row>
    <row r="81" spans="1:19">
      <c r="A81" s="9" t="s">
        <v>383</v>
      </c>
      <c r="B81" s="9" t="s">
        <v>384</v>
      </c>
      <c r="C81" s="9" t="s">
        <v>385</v>
      </c>
      <c r="D81" s="9" t="s">
        <v>386</v>
      </c>
      <c r="E81" s="9" t="s">
        <v>387</v>
      </c>
      <c r="F81" s="11">
        <v>0.25</v>
      </c>
      <c r="G81" s="9" t="s">
        <v>82</v>
      </c>
      <c r="H81" s="9">
        <v>224</v>
      </c>
      <c r="I81" s="9">
        <v>142</v>
      </c>
      <c r="J81" s="9">
        <v>11</v>
      </c>
      <c r="K81" s="9">
        <v>0</v>
      </c>
      <c r="L81" s="9" t="s">
        <v>388</v>
      </c>
      <c r="M81" s="10">
        <v>2109.5500000000002</v>
      </c>
      <c r="N81" s="10">
        <v>2812.73</v>
      </c>
      <c r="O81" s="9">
        <v>221</v>
      </c>
      <c r="P81" s="9" t="s">
        <v>250</v>
      </c>
      <c r="Q81" s="9" t="s">
        <v>250</v>
      </c>
      <c r="R81" s="9" t="s">
        <v>39</v>
      </c>
      <c r="S81" s="11">
        <v>0.75</v>
      </c>
    </row>
    <row r="82" spans="1:19">
      <c r="A82" s="9" t="s">
        <v>389</v>
      </c>
      <c r="B82" s="9" t="s">
        <v>390</v>
      </c>
      <c r="C82" s="9" t="s">
        <v>391</v>
      </c>
      <c r="D82" s="9" t="s">
        <v>392</v>
      </c>
      <c r="E82" s="9" t="s">
        <v>393</v>
      </c>
      <c r="F82" s="11">
        <v>0.25</v>
      </c>
      <c r="G82" s="9" t="s">
        <v>82</v>
      </c>
      <c r="H82" s="9">
        <v>557</v>
      </c>
      <c r="I82" s="9">
        <v>423</v>
      </c>
      <c r="J82" s="9">
        <v>61</v>
      </c>
      <c r="K82" s="9">
        <v>0</v>
      </c>
      <c r="L82" s="9" t="s">
        <v>394</v>
      </c>
      <c r="M82" s="10">
        <v>1485.38</v>
      </c>
      <c r="N82" s="10">
        <v>1980.5</v>
      </c>
      <c r="O82" s="9">
        <v>27</v>
      </c>
      <c r="P82" s="9" t="s">
        <v>250</v>
      </c>
      <c r="Q82" s="9" t="s">
        <v>250</v>
      </c>
      <c r="R82" s="9" t="s">
        <v>39</v>
      </c>
      <c r="S82" s="11">
        <v>0.75</v>
      </c>
    </row>
    <row r="83" spans="1:19">
      <c r="A83" s="9" t="s">
        <v>395</v>
      </c>
      <c r="B83" s="9" t="s">
        <v>221</v>
      </c>
      <c r="C83" s="9" t="s">
        <v>396</v>
      </c>
      <c r="D83" s="9" t="s">
        <v>397</v>
      </c>
      <c r="E83" s="9" t="s">
        <v>398</v>
      </c>
      <c r="F83" s="11">
        <v>0.25</v>
      </c>
      <c r="G83" s="9" t="s">
        <v>82</v>
      </c>
      <c r="H83" s="9">
        <v>1097</v>
      </c>
      <c r="I83" s="9">
        <v>735</v>
      </c>
      <c r="J83" s="9">
        <v>51</v>
      </c>
      <c r="K83" s="9">
        <v>1</v>
      </c>
      <c r="L83" s="9" t="s">
        <v>399</v>
      </c>
      <c r="M83" s="10">
        <v>2347.34</v>
      </c>
      <c r="N83" s="10">
        <v>3129.79</v>
      </c>
      <c r="O83" s="9">
        <v>748</v>
      </c>
      <c r="P83" s="9" t="s">
        <v>250</v>
      </c>
      <c r="Q83" s="9" t="s">
        <v>250</v>
      </c>
      <c r="R83" s="9" t="s">
        <v>39</v>
      </c>
      <c r="S83" s="11">
        <v>0.75</v>
      </c>
    </row>
    <row r="84" spans="1:19">
      <c r="A84" s="9" t="s">
        <v>400</v>
      </c>
      <c r="B84" s="9" t="s">
        <v>223</v>
      </c>
      <c r="C84" s="9" t="s">
        <v>401</v>
      </c>
      <c r="D84" s="9" t="s">
        <v>402</v>
      </c>
      <c r="E84" s="9" t="s">
        <v>403</v>
      </c>
      <c r="F84" s="11">
        <v>0.25</v>
      </c>
      <c r="G84" s="9" t="s">
        <v>82</v>
      </c>
      <c r="H84" s="9">
        <v>618</v>
      </c>
      <c r="I84" s="9">
        <v>214</v>
      </c>
      <c r="J84" s="9">
        <v>15</v>
      </c>
      <c r="K84" s="9">
        <v>0</v>
      </c>
      <c r="L84" s="9" t="s">
        <v>404</v>
      </c>
      <c r="M84" s="10">
        <v>2077.91</v>
      </c>
      <c r="N84" s="10">
        <v>2770.55</v>
      </c>
      <c r="O84" s="9">
        <v>25</v>
      </c>
      <c r="P84" s="9" t="s">
        <v>250</v>
      </c>
      <c r="Q84" s="9" t="s">
        <v>250</v>
      </c>
      <c r="R84" s="9" t="s">
        <v>405</v>
      </c>
      <c r="S84" s="11">
        <v>0.75</v>
      </c>
    </row>
    <row r="85" spans="1:19">
      <c r="A85" s="9" t="s">
        <v>406</v>
      </c>
      <c r="B85" s="9" t="s">
        <v>407</v>
      </c>
      <c r="C85" s="9" t="s">
        <v>408</v>
      </c>
      <c r="D85" s="9" t="s">
        <v>409</v>
      </c>
      <c r="E85" s="9" t="s">
        <v>410</v>
      </c>
      <c r="F85" s="11">
        <v>0.32</v>
      </c>
      <c r="G85" s="9" t="s">
        <v>411</v>
      </c>
      <c r="H85" s="9">
        <v>463</v>
      </c>
      <c r="I85" s="9">
        <v>463</v>
      </c>
      <c r="J85" s="9">
        <v>0</v>
      </c>
      <c r="K85" s="9">
        <v>0</v>
      </c>
      <c r="L85" s="9" t="s">
        <v>248</v>
      </c>
      <c r="M85" s="10">
        <v>1596.38</v>
      </c>
      <c r="N85" s="10">
        <v>2337.5500000000002</v>
      </c>
      <c r="O85" s="9">
        <v>0</v>
      </c>
      <c r="P85" s="9" t="s">
        <v>250</v>
      </c>
      <c r="Q85" s="9" t="s">
        <v>250</v>
      </c>
      <c r="R85" s="9" t="s">
        <v>40</v>
      </c>
      <c r="S85" s="11">
        <v>0.76</v>
      </c>
    </row>
    <row r="86" spans="1:19">
      <c r="A86" s="9" t="s">
        <v>412</v>
      </c>
      <c r="B86" s="9" t="s">
        <v>227</v>
      </c>
      <c r="C86" s="9" t="s">
        <v>413</v>
      </c>
      <c r="D86" s="9" t="s">
        <v>414</v>
      </c>
      <c r="E86" s="9" t="s">
        <v>415</v>
      </c>
      <c r="F86" s="11">
        <v>0.4</v>
      </c>
      <c r="G86" s="9" t="s">
        <v>416</v>
      </c>
      <c r="H86" s="9">
        <v>124</v>
      </c>
      <c r="I86" s="9">
        <v>124</v>
      </c>
      <c r="J86" s="9">
        <v>0</v>
      </c>
      <c r="K86" s="9">
        <v>0</v>
      </c>
      <c r="L86" s="9" t="s">
        <v>248</v>
      </c>
      <c r="M86" s="10">
        <v>3127.92</v>
      </c>
      <c r="N86" s="10">
        <v>5213.2</v>
      </c>
      <c r="O86" s="9">
        <v>115</v>
      </c>
      <c r="P86" s="9" t="s">
        <v>250</v>
      </c>
      <c r="Q86" s="9" t="s">
        <v>250</v>
      </c>
      <c r="R86" s="9" t="s">
        <v>39</v>
      </c>
      <c r="S86" s="11">
        <v>0.79</v>
      </c>
    </row>
    <row r="87" spans="1:19">
      <c r="A87" s="9" t="s">
        <v>417</v>
      </c>
      <c r="B87" s="9" t="s">
        <v>418</v>
      </c>
      <c r="C87" s="9" t="s">
        <v>419</v>
      </c>
      <c r="D87" s="9" t="s">
        <v>419</v>
      </c>
      <c r="E87" s="9" t="s">
        <v>420</v>
      </c>
      <c r="F87" s="11">
        <v>0.5</v>
      </c>
      <c r="G87" s="9" t="s">
        <v>421</v>
      </c>
      <c r="H87" s="9">
        <v>1865</v>
      </c>
      <c r="I87" s="9">
        <v>1494</v>
      </c>
      <c r="J87" s="9">
        <v>371</v>
      </c>
      <c r="K87" s="9" t="s">
        <v>249</v>
      </c>
      <c r="L87" s="9" t="s">
        <v>422</v>
      </c>
      <c r="M87" s="10">
        <v>1947.95</v>
      </c>
      <c r="N87" s="10">
        <v>3895.9</v>
      </c>
      <c r="O87" s="9" t="s">
        <v>249</v>
      </c>
      <c r="P87" s="9" t="s">
        <v>250</v>
      </c>
      <c r="Q87" s="9" t="s">
        <v>250</v>
      </c>
      <c r="R87" s="9" t="s">
        <v>423</v>
      </c>
      <c r="S87" s="11">
        <v>0.5</v>
      </c>
    </row>
    <row r="88" spans="1:19">
      <c r="A88" s="9" t="s">
        <v>424</v>
      </c>
      <c r="B88" s="9" t="s">
        <v>425</v>
      </c>
      <c r="C88" s="9" t="s">
        <v>426</v>
      </c>
      <c r="D88" s="9" t="s">
        <v>427</v>
      </c>
      <c r="E88" s="9" t="s">
        <v>428</v>
      </c>
      <c r="F88" s="11">
        <v>0.25</v>
      </c>
      <c r="G88" s="9" t="s">
        <v>191</v>
      </c>
      <c r="H88" s="9">
        <v>1081</v>
      </c>
      <c r="I88" s="9">
        <v>1075</v>
      </c>
      <c r="J88" s="9">
        <v>3</v>
      </c>
      <c r="K88" s="9">
        <v>3</v>
      </c>
      <c r="L88" s="9" t="s">
        <v>248</v>
      </c>
      <c r="M88" s="10">
        <v>1734.51</v>
      </c>
      <c r="N88" s="10">
        <v>2312.67</v>
      </c>
      <c r="O88" s="9">
        <v>386</v>
      </c>
      <c r="P88" s="9" t="s">
        <v>250</v>
      </c>
      <c r="Q88" s="9" t="s">
        <v>250</v>
      </c>
      <c r="R88" s="9" t="s">
        <v>39</v>
      </c>
      <c r="S88" s="11">
        <v>0.89</v>
      </c>
    </row>
    <row r="89" spans="1:19">
      <c r="A89" s="9" t="s">
        <v>429</v>
      </c>
      <c r="B89" s="9" t="s">
        <v>430</v>
      </c>
      <c r="C89" s="9" t="s">
        <v>431</v>
      </c>
      <c r="D89" s="9" t="s">
        <v>432</v>
      </c>
      <c r="E89" s="9" t="s">
        <v>433</v>
      </c>
      <c r="F89" s="11">
        <v>0.32</v>
      </c>
      <c r="G89" s="9" t="s">
        <v>411</v>
      </c>
      <c r="H89" s="9">
        <v>599</v>
      </c>
      <c r="I89" s="9">
        <v>596</v>
      </c>
      <c r="J89" s="9">
        <v>1</v>
      </c>
      <c r="K89" s="9">
        <v>2</v>
      </c>
      <c r="L89" s="9" t="s">
        <v>248</v>
      </c>
      <c r="M89" s="10">
        <v>1480.62</v>
      </c>
      <c r="N89" s="10">
        <v>2168.0500000000002</v>
      </c>
      <c r="O89" s="9">
        <v>62</v>
      </c>
      <c r="P89" s="9" t="s">
        <v>250</v>
      </c>
      <c r="Q89" s="9" t="s">
        <v>250</v>
      </c>
      <c r="R89" s="9" t="s">
        <v>40</v>
      </c>
      <c r="S89" s="11">
        <v>0.7</v>
      </c>
    </row>
    <row r="90" spans="1:19">
      <c r="A90" s="9" t="s">
        <v>434</v>
      </c>
      <c r="B90" s="9" t="s">
        <v>435</v>
      </c>
      <c r="C90" s="9" t="s">
        <v>436</v>
      </c>
      <c r="D90" s="9" t="s">
        <v>437</v>
      </c>
      <c r="E90" s="9" t="s">
        <v>438</v>
      </c>
      <c r="F90" s="11">
        <v>0.5</v>
      </c>
      <c r="G90" s="9" t="s">
        <v>439</v>
      </c>
      <c r="H90" s="9">
        <v>1844</v>
      </c>
      <c r="I90" s="9">
        <v>1477</v>
      </c>
      <c r="J90" s="9">
        <v>386</v>
      </c>
      <c r="K90" s="9" t="s">
        <v>249</v>
      </c>
      <c r="L90" s="9" t="s">
        <v>422</v>
      </c>
      <c r="M90" s="10">
        <v>2136.06</v>
      </c>
      <c r="N90" s="10">
        <v>4272.12</v>
      </c>
      <c r="O90" s="9">
        <v>0</v>
      </c>
      <c r="P90" s="9" t="s">
        <v>250</v>
      </c>
      <c r="Q90" s="9" t="s">
        <v>440</v>
      </c>
      <c r="R90" s="9" t="s">
        <v>423</v>
      </c>
      <c r="S90" s="11">
        <v>0.5</v>
      </c>
    </row>
    <row r="91" spans="1:19">
      <c r="A91" s="9" t="s">
        <v>441</v>
      </c>
      <c r="B91" s="9" t="s">
        <v>442</v>
      </c>
      <c r="C91" s="9" t="s">
        <v>443</v>
      </c>
      <c r="D91" s="9" t="s">
        <v>444</v>
      </c>
      <c r="E91" s="9" t="s">
        <v>445</v>
      </c>
      <c r="F91" s="11">
        <v>0.32</v>
      </c>
      <c r="G91" s="9" t="s">
        <v>411</v>
      </c>
      <c r="H91" s="9">
        <v>866</v>
      </c>
      <c r="I91" s="9">
        <v>861</v>
      </c>
      <c r="J91" s="9">
        <v>4</v>
      </c>
      <c r="K91" s="9">
        <v>1</v>
      </c>
      <c r="L91" s="9" t="s">
        <v>248</v>
      </c>
      <c r="M91" s="10">
        <v>1342.32</v>
      </c>
      <c r="N91" s="10">
        <v>1965.54</v>
      </c>
      <c r="O91" s="9">
        <v>1</v>
      </c>
      <c r="P91" s="9" t="s">
        <v>250</v>
      </c>
      <c r="Q91" s="9" t="s">
        <v>250</v>
      </c>
      <c r="R91" s="9" t="s">
        <v>40</v>
      </c>
      <c r="S91" s="11">
        <v>0.7</v>
      </c>
    </row>
    <row r="92" spans="1:19">
      <c r="A92" t="s">
        <v>461</v>
      </c>
      <c r="B92" t="s">
        <v>16</v>
      </c>
      <c r="C92" s="1">
        <v>1592058.05</v>
      </c>
      <c r="D92" s="1">
        <v>530686.02</v>
      </c>
      <c r="E92" s="1">
        <v>2122744.06</v>
      </c>
      <c r="F92" s="2">
        <v>0.25</v>
      </c>
      <c r="G92" t="s">
        <v>241</v>
      </c>
      <c r="H92">
        <v>1967</v>
      </c>
      <c r="I92">
        <v>1874</v>
      </c>
      <c r="J92">
        <v>93</v>
      </c>
      <c r="K92">
        <v>0</v>
      </c>
      <c r="M92" s="1">
        <v>809.38</v>
      </c>
      <c r="N92" s="1">
        <v>1079.18</v>
      </c>
      <c r="O92" t="s">
        <v>36</v>
      </c>
      <c r="P92" t="s">
        <v>36</v>
      </c>
      <c r="Q92" t="s">
        <v>36</v>
      </c>
      <c r="R92" t="s">
        <v>39</v>
      </c>
      <c r="S92" s="2">
        <v>0.8</v>
      </c>
    </row>
    <row r="93" spans="1:19">
      <c r="A93" t="s">
        <v>0</v>
      </c>
      <c r="B93" t="s">
        <v>17</v>
      </c>
      <c r="C93" s="1">
        <v>920168.97</v>
      </c>
      <c r="D93" s="1">
        <v>394358.12</v>
      </c>
      <c r="E93" s="1">
        <v>1314527.0900000001</v>
      </c>
      <c r="F93" s="2">
        <v>0.3</v>
      </c>
      <c r="G93" t="s">
        <v>365</v>
      </c>
      <c r="H93">
        <v>247</v>
      </c>
      <c r="I93">
        <v>173</v>
      </c>
      <c r="J93">
        <v>24</v>
      </c>
      <c r="K93">
        <v>0</v>
      </c>
      <c r="M93" s="1">
        <v>3725.38</v>
      </c>
      <c r="N93" s="1">
        <v>5321.97</v>
      </c>
      <c r="O93">
        <v>82</v>
      </c>
      <c r="P93" s="1">
        <v>11221.57</v>
      </c>
      <c r="Q93" s="1">
        <v>16030.82</v>
      </c>
      <c r="R93" t="s">
        <v>39</v>
      </c>
      <c r="S93" s="2">
        <v>0.85</v>
      </c>
    </row>
    <row r="94" spans="1:19">
      <c r="A94" t="s">
        <v>1</v>
      </c>
      <c r="B94" t="s">
        <v>18</v>
      </c>
      <c r="C94" s="1">
        <v>80544.89</v>
      </c>
      <c r="D94" s="1">
        <v>34519.24</v>
      </c>
      <c r="E94" s="1">
        <v>115064.13</v>
      </c>
      <c r="F94" s="2">
        <v>0.3</v>
      </c>
      <c r="G94" t="s">
        <v>447</v>
      </c>
      <c r="H94">
        <v>22</v>
      </c>
      <c r="I94">
        <v>14</v>
      </c>
      <c r="J94">
        <v>1</v>
      </c>
      <c r="K94">
        <v>0</v>
      </c>
      <c r="M94" s="1">
        <v>3661.13</v>
      </c>
      <c r="N94" s="1">
        <v>5230.1899999999996</v>
      </c>
      <c r="O94" t="s">
        <v>36</v>
      </c>
      <c r="P94" t="s">
        <v>36</v>
      </c>
      <c r="Q94" t="s">
        <v>36</v>
      </c>
      <c r="R94" t="s">
        <v>39</v>
      </c>
      <c r="S94" s="2">
        <v>0.9</v>
      </c>
    </row>
    <row r="95" spans="1:19">
      <c r="A95" t="s">
        <v>2</v>
      </c>
      <c r="B95" t="s">
        <v>19</v>
      </c>
      <c r="C95" s="1">
        <v>177359.08</v>
      </c>
      <c r="D95" s="1">
        <v>118239.39</v>
      </c>
      <c r="E95" s="1">
        <v>295598.46999999997</v>
      </c>
      <c r="F95" s="2">
        <v>0.4</v>
      </c>
      <c r="G95" t="s">
        <v>447</v>
      </c>
      <c r="H95">
        <v>26</v>
      </c>
      <c r="I95">
        <v>26</v>
      </c>
      <c r="J95">
        <v>0</v>
      </c>
      <c r="K95">
        <v>0</v>
      </c>
      <c r="M95" s="1">
        <v>6821.5</v>
      </c>
      <c r="N95" s="1">
        <v>11369.17</v>
      </c>
      <c r="O95">
        <v>3</v>
      </c>
      <c r="P95" s="1">
        <v>59119.69</v>
      </c>
      <c r="Q95" s="1">
        <v>98532.82</v>
      </c>
      <c r="R95" t="s">
        <v>39</v>
      </c>
      <c r="S95" s="2">
        <v>0.9</v>
      </c>
    </row>
    <row r="96" spans="1:19">
      <c r="A96" t="s">
        <v>3</v>
      </c>
      <c r="B96" t="s">
        <v>20</v>
      </c>
      <c r="C96" s="1">
        <v>1234391.43</v>
      </c>
      <c r="D96" s="1">
        <v>411463.81</v>
      </c>
      <c r="E96" s="1">
        <v>1645855.24</v>
      </c>
      <c r="F96" s="2">
        <v>0.25</v>
      </c>
      <c r="G96" t="s">
        <v>82</v>
      </c>
      <c r="H96">
        <v>610</v>
      </c>
      <c r="I96">
        <v>604</v>
      </c>
      <c r="J96">
        <v>1</v>
      </c>
      <c r="K96">
        <v>0</v>
      </c>
      <c r="M96" s="1">
        <v>2023.59</v>
      </c>
      <c r="N96" s="1">
        <v>2698.12</v>
      </c>
      <c r="O96">
        <v>436</v>
      </c>
      <c r="P96" s="1">
        <v>2831.17</v>
      </c>
      <c r="Q96" s="1">
        <v>3774.9</v>
      </c>
      <c r="R96" t="s">
        <v>39</v>
      </c>
      <c r="S96" s="2">
        <v>0.35</v>
      </c>
    </row>
    <row r="97" spans="1:19">
      <c r="A97" t="s">
        <v>4</v>
      </c>
      <c r="B97" t="s">
        <v>21</v>
      </c>
      <c r="C97" s="1">
        <v>953592.34</v>
      </c>
      <c r="D97" s="1">
        <v>361707.44</v>
      </c>
      <c r="E97" s="1">
        <v>1315299.78</v>
      </c>
      <c r="F97" s="2">
        <v>0.28000000000000003</v>
      </c>
      <c r="G97" t="s">
        <v>448</v>
      </c>
      <c r="H97">
        <v>62</v>
      </c>
      <c r="I97">
        <v>55</v>
      </c>
      <c r="J97">
        <v>6</v>
      </c>
      <c r="K97">
        <v>1</v>
      </c>
      <c r="M97" s="1">
        <v>15380.52</v>
      </c>
      <c r="N97" s="1">
        <v>21214.51</v>
      </c>
      <c r="O97">
        <v>51</v>
      </c>
      <c r="P97" s="1">
        <v>18697.89</v>
      </c>
      <c r="Q97" s="1">
        <v>25790.19</v>
      </c>
      <c r="R97" t="s">
        <v>39</v>
      </c>
      <c r="S97" s="2">
        <v>0.74</v>
      </c>
    </row>
    <row r="98" spans="1:19">
      <c r="A98" t="s">
        <v>5</v>
      </c>
      <c r="B98" t="s">
        <v>22</v>
      </c>
      <c r="C98" s="1">
        <v>5713801.6799999997</v>
      </c>
      <c r="D98" s="1">
        <v>1904600.56</v>
      </c>
      <c r="E98" s="1">
        <v>7618402.25</v>
      </c>
      <c r="F98" s="2">
        <v>0.25</v>
      </c>
      <c r="G98" t="s">
        <v>172</v>
      </c>
      <c r="H98">
        <v>436</v>
      </c>
      <c r="I98">
        <v>423</v>
      </c>
      <c r="J98">
        <v>11</v>
      </c>
      <c r="K98">
        <v>1</v>
      </c>
      <c r="M98" s="1">
        <v>13105.05</v>
      </c>
      <c r="N98" s="1">
        <v>17473.400000000001</v>
      </c>
      <c r="O98">
        <v>136</v>
      </c>
      <c r="P98" s="1">
        <v>42013.25</v>
      </c>
      <c r="Q98" s="1">
        <v>56017.66</v>
      </c>
      <c r="R98" t="s">
        <v>39</v>
      </c>
      <c r="S98" s="2">
        <v>0.7</v>
      </c>
    </row>
    <row r="99" spans="1:19">
      <c r="A99" t="s">
        <v>6</v>
      </c>
      <c r="B99" t="s">
        <v>23</v>
      </c>
      <c r="C99" s="1">
        <v>2550747.71</v>
      </c>
      <c r="D99" s="1">
        <v>1373479.54</v>
      </c>
      <c r="E99" s="1">
        <v>3924227.25</v>
      </c>
      <c r="F99" s="2">
        <v>0.35</v>
      </c>
      <c r="G99" t="s">
        <v>72</v>
      </c>
      <c r="H99">
        <v>568</v>
      </c>
      <c r="I99">
        <v>530</v>
      </c>
      <c r="J99">
        <v>38</v>
      </c>
      <c r="K99">
        <v>0</v>
      </c>
      <c r="M99" s="1">
        <v>4490.75</v>
      </c>
      <c r="N99" s="1">
        <v>6908.85</v>
      </c>
      <c r="O99">
        <v>468</v>
      </c>
      <c r="P99" s="1">
        <v>5450.32</v>
      </c>
      <c r="Q99" s="1">
        <v>8385.1</v>
      </c>
      <c r="R99" t="s">
        <v>39</v>
      </c>
      <c r="S99" s="2">
        <v>0.55000000000000004</v>
      </c>
    </row>
    <row r="100" spans="1:19">
      <c r="A100" t="s">
        <v>7</v>
      </c>
      <c r="B100" t="s">
        <v>24</v>
      </c>
      <c r="C100" s="1">
        <v>341206.08</v>
      </c>
      <c r="D100" s="1">
        <v>113735.36</v>
      </c>
      <c r="E100" s="1">
        <v>454941.44</v>
      </c>
      <c r="F100" s="2">
        <v>0.25</v>
      </c>
      <c r="G100" t="s">
        <v>449</v>
      </c>
      <c r="H100">
        <v>281</v>
      </c>
      <c r="I100">
        <v>281</v>
      </c>
      <c r="J100">
        <v>0</v>
      </c>
      <c r="K100">
        <v>0</v>
      </c>
      <c r="M100" s="1">
        <v>1214.26</v>
      </c>
      <c r="N100" s="1">
        <v>1619.01</v>
      </c>
      <c r="O100">
        <v>235</v>
      </c>
      <c r="P100" s="1">
        <v>1451.94</v>
      </c>
      <c r="Q100" s="1">
        <v>1935.92</v>
      </c>
      <c r="R100" t="s">
        <v>39</v>
      </c>
      <c r="S100" s="2">
        <v>0.7</v>
      </c>
    </row>
    <row r="101" spans="1:19">
      <c r="A101" t="s">
        <v>8</v>
      </c>
      <c r="B101" t="s">
        <v>25</v>
      </c>
      <c r="C101" s="1">
        <v>658780.81000000006</v>
      </c>
      <c r="D101" s="1">
        <v>164695.20000000001</v>
      </c>
      <c r="E101" s="1">
        <v>494085.61</v>
      </c>
      <c r="F101" s="2">
        <v>0.33</v>
      </c>
      <c r="G101" t="s">
        <v>450</v>
      </c>
      <c r="H101">
        <v>386</v>
      </c>
      <c r="I101">
        <v>384</v>
      </c>
      <c r="J101">
        <v>1</v>
      </c>
      <c r="K101">
        <v>1</v>
      </c>
      <c r="M101" s="1">
        <v>1706.69</v>
      </c>
      <c r="N101" s="1">
        <v>1280.01</v>
      </c>
      <c r="O101">
        <v>235</v>
      </c>
      <c r="P101" s="1">
        <v>2803.32</v>
      </c>
      <c r="Q101" s="1">
        <v>2102.4899999999998</v>
      </c>
      <c r="R101" t="s">
        <v>39</v>
      </c>
      <c r="S101" s="2">
        <v>0.7</v>
      </c>
    </row>
    <row r="102" spans="1:19">
      <c r="A102" t="s">
        <v>9</v>
      </c>
      <c r="B102" t="s">
        <v>26</v>
      </c>
      <c r="C102" s="1">
        <v>2105239.27</v>
      </c>
      <c r="D102" s="1">
        <v>701746.42</v>
      </c>
      <c r="E102" s="1">
        <v>2806985.69</v>
      </c>
      <c r="F102" s="2">
        <v>0.25</v>
      </c>
      <c r="G102" t="s">
        <v>185</v>
      </c>
      <c r="H102">
        <v>318</v>
      </c>
      <c r="I102">
        <v>302</v>
      </c>
      <c r="J102">
        <v>15</v>
      </c>
      <c r="K102">
        <v>1</v>
      </c>
      <c r="M102" s="1">
        <v>6620.25</v>
      </c>
      <c r="N102" s="1">
        <v>8827</v>
      </c>
      <c r="O102">
        <v>166</v>
      </c>
      <c r="P102" s="1">
        <v>12682.16</v>
      </c>
      <c r="Q102" s="1">
        <v>16909.55</v>
      </c>
      <c r="R102" t="s">
        <v>40</v>
      </c>
      <c r="S102" s="2">
        <v>0.6</v>
      </c>
    </row>
    <row r="103" spans="1:19">
      <c r="A103" t="s">
        <v>10</v>
      </c>
      <c r="B103" t="s">
        <v>27</v>
      </c>
      <c r="C103" s="1">
        <v>3009400.18</v>
      </c>
      <c r="D103" s="1">
        <v>1003133.39</v>
      </c>
      <c r="E103" s="1">
        <v>4012533.57</v>
      </c>
      <c r="F103" s="2">
        <v>0.25</v>
      </c>
      <c r="G103" t="s">
        <v>185</v>
      </c>
      <c r="H103">
        <v>288</v>
      </c>
      <c r="I103">
        <v>281</v>
      </c>
      <c r="J103">
        <v>4</v>
      </c>
      <c r="K103">
        <v>3</v>
      </c>
      <c r="M103" s="1">
        <v>10449.31</v>
      </c>
      <c r="N103" s="1">
        <v>13932.41</v>
      </c>
      <c r="O103">
        <v>122</v>
      </c>
      <c r="P103" s="1">
        <v>24667.21</v>
      </c>
      <c r="Q103" s="1">
        <v>32889.620000000003</v>
      </c>
      <c r="R103" t="s">
        <v>40</v>
      </c>
      <c r="S103" s="2">
        <v>0.65</v>
      </c>
    </row>
    <row r="104" spans="1:19">
      <c r="A104" t="s">
        <v>11</v>
      </c>
      <c r="B104" t="s">
        <v>28</v>
      </c>
      <c r="C104" s="1">
        <v>3120549</v>
      </c>
      <c r="D104" s="1">
        <v>1040183</v>
      </c>
      <c r="E104" s="1">
        <v>4160732</v>
      </c>
      <c r="F104" s="2">
        <v>0.25</v>
      </c>
      <c r="G104" t="s">
        <v>451</v>
      </c>
      <c r="H104">
        <v>439</v>
      </c>
      <c r="I104">
        <v>367</v>
      </c>
      <c r="J104">
        <v>72</v>
      </c>
      <c r="K104">
        <v>4</v>
      </c>
      <c r="M104" s="1">
        <v>7108.31</v>
      </c>
      <c r="N104" s="1">
        <v>9477.75</v>
      </c>
      <c r="O104">
        <v>16</v>
      </c>
      <c r="P104" s="1">
        <v>195034.31</v>
      </c>
      <c r="Q104" s="1">
        <v>260045.75</v>
      </c>
      <c r="R104" t="s">
        <v>40</v>
      </c>
      <c r="S104" s="2">
        <v>0.75</v>
      </c>
    </row>
    <row r="105" spans="1:19">
      <c r="A105" t="s">
        <v>12</v>
      </c>
      <c r="B105" t="s">
        <v>29</v>
      </c>
      <c r="C105" s="1">
        <v>786736.08</v>
      </c>
      <c r="D105" s="1">
        <v>305953</v>
      </c>
      <c r="E105" s="1">
        <v>1092689</v>
      </c>
      <c r="F105" s="2">
        <v>0.28000000000000003</v>
      </c>
      <c r="G105" t="s">
        <v>130</v>
      </c>
      <c r="H105">
        <v>141</v>
      </c>
      <c r="I105">
        <v>141</v>
      </c>
      <c r="J105">
        <v>0</v>
      </c>
      <c r="K105">
        <v>0</v>
      </c>
      <c r="M105" s="1">
        <v>5579.69</v>
      </c>
      <c r="N105" s="1">
        <v>7749.57</v>
      </c>
      <c r="O105">
        <v>65</v>
      </c>
      <c r="P105" s="1">
        <v>12103.63</v>
      </c>
      <c r="Q105" s="1">
        <v>16810.599999999999</v>
      </c>
      <c r="R105" t="s">
        <v>39</v>
      </c>
      <c r="S105" s="2">
        <v>0.7</v>
      </c>
    </row>
    <row r="106" spans="1:19">
      <c r="A106" t="s">
        <v>13</v>
      </c>
      <c r="B106" t="s">
        <v>30</v>
      </c>
      <c r="C106" s="1">
        <v>553582.25</v>
      </c>
      <c r="D106" s="1">
        <v>384693</v>
      </c>
      <c r="E106" s="1">
        <v>938275</v>
      </c>
      <c r="F106" s="2">
        <v>0.41</v>
      </c>
      <c r="G106" t="s">
        <v>130</v>
      </c>
      <c r="H106">
        <v>212</v>
      </c>
      <c r="I106">
        <v>202</v>
      </c>
      <c r="J106">
        <v>10</v>
      </c>
      <c r="K106">
        <v>0</v>
      </c>
      <c r="M106" s="1">
        <v>2611.2399999999998</v>
      </c>
      <c r="N106" s="1">
        <v>4425.83</v>
      </c>
      <c r="O106">
        <v>187</v>
      </c>
      <c r="P106" s="1">
        <v>2960.33</v>
      </c>
      <c r="Q106" s="1">
        <v>5017.51</v>
      </c>
      <c r="R106" t="s">
        <v>39</v>
      </c>
      <c r="S106" s="2">
        <v>0.7</v>
      </c>
    </row>
    <row r="107" spans="1:19">
      <c r="A107" t="s">
        <v>14</v>
      </c>
      <c r="B107" t="s">
        <v>31</v>
      </c>
      <c r="C107" s="1">
        <v>3865780.7</v>
      </c>
      <c r="D107" s="1">
        <v>11597342.109999999</v>
      </c>
      <c r="E107" s="1">
        <v>15463122.810000001</v>
      </c>
      <c r="F107" s="2">
        <v>0.75</v>
      </c>
      <c r="G107" t="s">
        <v>452</v>
      </c>
      <c r="H107">
        <v>2295</v>
      </c>
      <c r="I107">
        <v>2240</v>
      </c>
      <c r="J107">
        <v>145</v>
      </c>
      <c r="K107">
        <v>0</v>
      </c>
      <c r="M107" s="1">
        <v>1684.44</v>
      </c>
      <c r="N107" s="1">
        <v>6737.74</v>
      </c>
      <c r="O107">
        <v>782</v>
      </c>
      <c r="P107" s="1">
        <v>4943.45</v>
      </c>
      <c r="Q107" s="1">
        <v>19773.810000000001</v>
      </c>
      <c r="R107" t="s">
        <v>39</v>
      </c>
      <c r="S107" s="2">
        <v>0.71</v>
      </c>
    </row>
    <row r="108" spans="1:19">
      <c r="A108" t="s">
        <v>15</v>
      </c>
      <c r="B108" t="s">
        <v>32</v>
      </c>
      <c r="C108" s="1">
        <v>1001203.3</v>
      </c>
      <c r="D108" s="1">
        <v>429086.7</v>
      </c>
      <c r="E108" s="1">
        <v>1430290</v>
      </c>
      <c r="F108" s="2">
        <v>0.3</v>
      </c>
      <c r="G108" t="s">
        <v>453</v>
      </c>
      <c r="H108">
        <v>347</v>
      </c>
      <c r="I108">
        <v>347</v>
      </c>
      <c r="J108">
        <v>0</v>
      </c>
      <c r="K108">
        <v>0</v>
      </c>
      <c r="M108" s="1">
        <v>2885.31</v>
      </c>
      <c r="N108" s="1">
        <v>4121.87</v>
      </c>
      <c r="O108" t="s">
        <v>36</v>
      </c>
      <c r="P108" t="s">
        <v>36</v>
      </c>
      <c r="Q108" t="s">
        <v>36</v>
      </c>
      <c r="R108" t="s">
        <v>39</v>
      </c>
      <c r="S108" s="2">
        <v>0.25</v>
      </c>
    </row>
    <row r="109" spans="1:19">
      <c r="A109" t="s">
        <v>454</v>
      </c>
      <c r="B109" t="s">
        <v>455</v>
      </c>
      <c r="C109" s="1">
        <v>2378093.9</v>
      </c>
      <c r="D109" s="1">
        <v>1019183.1</v>
      </c>
      <c r="E109" s="1">
        <v>3397277</v>
      </c>
      <c r="F109" s="2">
        <v>0.3</v>
      </c>
      <c r="G109" t="s">
        <v>452</v>
      </c>
      <c r="H109">
        <v>558</v>
      </c>
      <c r="I109">
        <v>552</v>
      </c>
      <c r="J109">
        <v>6</v>
      </c>
      <c r="K109">
        <v>0</v>
      </c>
      <c r="M109" s="1">
        <v>4261.82</v>
      </c>
      <c r="N109" s="1">
        <v>6088.31</v>
      </c>
      <c r="O109">
        <v>93</v>
      </c>
      <c r="P109" s="1">
        <v>25570.9</v>
      </c>
      <c r="Q109" s="1">
        <v>36529.86</v>
      </c>
      <c r="R109" t="s">
        <v>40</v>
      </c>
      <c r="S109" s="2">
        <v>0.7</v>
      </c>
    </row>
    <row r="110" spans="1:19">
      <c r="A110" t="s">
        <v>42</v>
      </c>
      <c r="B110" t="s">
        <v>456</v>
      </c>
      <c r="C110" s="1">
        <v>461237.56</v>
      </c>
      <c r="D110" s="1">
        <v>153745.85</v>
      </c>
      <c r="E110" s="1">
        <v>614983.41</v>
      </c>
      <c r="F110" s="2">
        <v>0.25</v>
      </c>
      <c r="G110" t="s">
        <v>114</v>
      </c>
      <c r="H110">
        <v>107</v>
      </c>
      <c r="I110">
        <v>107</v>
      </c>
      <c r="J110">
        <v>0</v>
      </c>
      <c r="K110">
        <v>0</v>
      </c>
      <c r="M110" s="1">
        <v>4310.63</v>
      </c>
      <c r="N110" s="1">
        <v>5747.51</v>
      </c>
      <c r="O110">
        <v>97</v>
      </c>
      <c r="P110" s="1">
        <v>4755.03</v>
      </c>
      <c r="Q110" s="1">
        <v>6340.04</v>
      </c>
      <c r="R110" t="s">
        <v>457</v>
      </c>
      <c r="S110" s="2">
        <v>0.9</v>
      </c>
    </row>
    <row r="111" spans="1:19">
      <c r="A111" t="s">
        <v>458</v>
      </c>
      <c r="B111" t="s">
        <v>227</v>
      </c>
      <c r="C111" s="1">
        <v>387862.22</v>
      </c>
      <c r="D111" s="1">
        <v>258437.04</v>
      </c>
      <c r="E111" s="1">
        <v>646437.04</v>
      </c>
      <c r="F111" s="2">
        <v>0.4</v>
      </c>
      <c r="G111" t="s">
        <v>228</v>
      </c>
      <c r="H111">
        <v>113</v>
      </c>
      <c r="I111">
        <v>113</v>
      </c>
      <c r="J111">
        <v>0</v>
      </c>
      <c r="K111">
        <v>0</v>
      </c>
      <c r="M111" s="1">
        <v>3432.41</v>
      </c>
      <c r="N111" s="1">
        <v>5720.68</v>
      </c>
      <c r="O111">
        <v>112</v>
      </c>
      <c r="P111" s="1">
        <v>3463.06</v>
      </c>
      <c r="Q111" s="1">
        <v>5771.76</v>
      </c>
      <c r="R111" t="s">
        <v>39</v>
      </c>
      <c r="S111" s="2">
        <v>0.87</v>
      </c>
    </row>
    <row r="112" spans="1:19">
      <c r="A112" t="s">
        <v>459</v>
      </c>
      <c r="B112" t="s">
        <v>460</v>
      </c>
      <c r="C112" s="1">
        <v>1505140.81</v>
      </c>
      <c r="D112" s="1">
        <v>645060.35</v>
      </c>
      <c r="E112" s="1">
        <v>2150201.15</v>
      </c>
      <c r="F112" s="2">
        <v>0.3</v>
      </c>
      <c r="G112" t="s">
        <v>236</v>
      </c>
      <c r="H112">
        <v>695</v>
      </c>
      <c r="I112">
        <v>695</v>
      </c>
      <c r="J112">
        <v>0</v>
      </c>
      <c r="K112">
        <v>0</v>
      </c>
      <c r="M112" s="1">
        <v>2165.67</v>
      </c>
      <c r="N112" s="1">
        <v>3093.81</v>
      </c>
      <c r="O112">
        <v>78</v>
      </c>
      <c r="P112" s="1">
        <v>19296.68</v>
      </c>
      <c r="Q112" s="1">
        <v>27566.68</v>
      </c>
      <c r="R112" t="s">
        <v>40</v>
      </c>
      <c r="S112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Awarded Grants</vt:lpstr>
      <vt:lpstr>Summary of 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J. Grossman</dc:creator>
  <cp:lastModifiedBy>Matthew J. Grossman</cp:lastModifiedBy>
  <dcterms:created xsi:type="dcterms:W3CDTF">2022-02-19T01:11:55Z</dcterms:created>
  <dcterms:modified xsi:type="dcterms:W3CDTF">2022-03-20T17:57:06Z</dcterms:modified>
</cp:coreProperties>
</file>