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grossman/Documents/Thesis/ThesisSync/GrantData/"/>
    </mc:Choice>
  </mc:AlternateContent>
  <xr:revisionPtr revIDLastSave="0" documentId="13_ncr:1_{1B0AC317-480C-6845-8001-17135DEBCB19}" xr6:coauthVersionLast="47" xr6:coauthVersionMax="47" xr10:uidLastSave="{00000000-0000-0000-0000-000000000000}"/>
  <bookViews>
    <workbookView xWindow="14620" yWindow="500" windowWidth="13800" windowHeight="16940" xr2:uid="{8A4B22AF-EB92-4441-9F8F-CAFDD094DB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6" i="1"/>
  <c r="G7" i="1"/>
  <c r="G14" i="1"/>
  <c r="G16" i="1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2" i="1"/>
  <c r="D24" i="1"/>
  <c r="F24" i="1" s="1"/>
  <c r="G24" i="1" s="1"/>
  <c r="F15" i="1"/>
  <c r="G15" i="1" s="1"/>
  <c r="D13" i="1"/>
  <c r="F13" i="1" s="1"/>
  <c r="G13" i="1" s="1"/>
  <c r="E12" i="1"/>
  <c r="D12" i="1"/>
  <c r="F12" i="1" s="1"/>
  <c r="G12" i="1" s="1"/>
  <c r="D11" i="1"/>
  <c r="F11" i="1" s="1"/>
  <c r="G11" i="1" s="1"/>
  <c r="E10" i="1"/>
  <c r="D10" i="1"/>
  <c r="F10" i="1"/>
  <c r="G10" i="1" s="1"/>
  <c r="F9" i="1"/>
  <c r="G9" i="1" s="1"/>
  <c r="F8" i="1"/>
  <c r="G8" i="1" s="1"/>
  <c r="F5" i="1"/>
  <c r="G5" i="1" s="1"/>
</calcChain>
</file>

<file path=xl/sharedStrings.xml><?xml version="1.0" encoding="utf-8"?>
<sst xmlns="http://schemas.openxmlformats.org/spreadsheetml/2006/main" count="38" uniqueCount="8">
  <si>
    <t>year</t>
  </si>
  <si>
    <t>state</t>
  </si>
  <si>
    <t>IL</t>
  </si>
  <si>
    <t>grant_amount</t>
  </si>
  <si>
    <t>other_premises</t>
  </si>
  <si>
    <t>premises</t>
  </si>
  <si>
    <t>grant_amount_per</t>
  </si>
  <si>
    <t>houses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</si>
</sst>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1" fillId="0" borderId="0" xfId="0" applyNumberFormat="1" applyFon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261F4-262E-6243-8202-C0AFDAD1938E}">
  <dimension ref="A1:G32"/>
  <sheetViews>
    <sheetView tabSelected="1" workbookViewId="0">
      <selection activeCell="D2" sqref="D2"/>
    </sheetView>
  </sheetViews>
  <sheetFormatPr baseColWidth="10" defaultRowHeight="16" x14ac:dyDescent="0.2"/>
  <sheetData>
    <row r="1" spans="1:7" x14ac:dyDescent="0.2">
      <c r="A1" t="s">
        <v>1</v>
      </c>
      <c r="B1" t="s">
        <v>0</v>
      </c>
      <c r="C1" t="s">
        <v>3</v>
      </c>
      <c r="D1" t="s">
        <v>7</v>
      </c>
      <c r="E1" t="s">
        <v>4</v>
      </c>
      <c r="F1" t="s">
        <v>5</v>
      </c>
      <c r="G1" t="s">
        <v>6</v>
      </c>
    </row>
    <row r="2" spans="1:7" x14ac:dyDescent="0.2">
      <c r="A2" t="s">
        <v>2</v>
      </c>
      <c r="B2">
        <v>2020</v>
      </c>
      <c r="C2" s="1">
        <v>2679502</v>
      </c>
      <c r="D2">
        <v>846</v>
      </c>
      <c r="E2">
        <v>80</v>
      </c>
      <c r="F2">
        <v>926</v>
      </c>
      <c r="G2" s="2">
        <f>C2/F2</f>
        <v>2893.6306695464364</v>
      </c>
    </row>
    <row r="3" spans="1:7" x14ac:dyDescent="0.2">
      <c r="A3" t="s">
        <v>2</v>
      </c>
      <c r="B3">
        <v>2020</v>
      </c>
      <c r="C3">
        <v>426000</v>
      </c>
      <c r="F3">
        <v>81</v>
      </c>
      <c r="G3" s="2">
        <f t="shared" ref="G3:G32" si="0">C3/F3</f>
        <v>5259.2592592592591</v>
      </c>
    </row>
    <row r="4" spans="1:7" x14ac:dyDescent="0.2">
      <c r="A4" t="s">
        <v>2</v>
      </c>
      <c r="B4">
        <v>2020</v>
      </c>
      <c r="C4">
        <v>1483007</v>
      </c>
      <c r="D4">
        <v>460</v>
      </c>
      <c r="E4">
        <v>124</v>
      </c>
      <c r="F4">
        <v>584</v>
      </c>
      <c r="G4" s="2">
        <f t="shared" si="0"/>
        <v>2539.3955479452056</v>
      </c>
    </row>
    <row r="5" spans="1:7" x14ac:dyDescent="0.2">
      <c r="A5" t="s">
        <v>2</v>
      </c>
      <c r="B5">
        <v>2020</v>
      </c>
      <c r="C5">
        <v>3443670</v>
      </c>
      <c r="D5">
        <v>746</v>
      </c>
      <c r="E5">
        <v>95</v>
      </c>
      <c r="F5">
        <f>SUM(D5:E5)</f>
        <v>841</v>
      </c>
      <c r="G5" s="2">
        <f t="shared" si="0"/>
        <v>4094.7324613555293</v>
      </c>
    </row>
    <row r="6" spans="1:7" x14ac:dyDescent="0.2">
      <c r="A6" t="s">
        <v>2</v>
      </c>
      <c r="B6">
        <v>2020</v>
      </c>
      <c r="C6">
        <v>4874174</v>
      </c>
      <c r="D6">
        <v>755</v>
      </c>
      <c r="E6">
        <v>89</v>
      </c>
      <c r="F6">
        <v>844</v>
      </c>
      <c r="G6" s="2">
        <f t="shared" si="0"/>
        <v>5775.0876777251187</v>
      </c>
    </row>
    <row r="7" spans="1:7" x14ac:dyDescent="0.2">
      <c r="A7" t="s">
        <v>2</v>
      </c>
      <c r="B7">
        <v>2020</v>
      </c>
      <c r="C7">
        <v>4230223</v>
      </c>
      <c r="F7">
        <v>9283</v>
      </c>
      <c r="G7" s="2">
        <f t="shared" si="0"/>
        <v>455.69568027577293</v>
      </c>
    </row>
    <row r="8" spans="1:7" x14ac:dyDescent="0.2">
      <c r="A8" t="s">
        <v>2</v>
      </c>
      <c r="B8">
        <v>2020</v>
      </c>
      <c r="C8">
        <v>249424</v>
      </c>
      <c r="D8">
        <v>234</v>
      </c>
      <c r="E8">
        <v>14</v>
      </c>
      <c r="F8">
        <f t="shared" ref="F8:F13" si="1">SUM(D8:E8)</f>
        <v>248</v>
      </c>
      <c r="G8" s="2">
        <f t="shared" si="0"/>
        <v>1005.741935483871</v>
      </c>
    </row>
    <row r="9" spans="1:7" x14ac:dyDescent="0.2">
      <c r="A9" t="s">
        <v>2</v>
      </c>
      <c r="B9">
        <v>2020</v>
      </c>
      <c r="C9">
        <v>210831</v>
      </c>
      <c r="D9">
        <v>224</v>
      </c>
      <c r="E9">
        <v>13</v>
      </c>
      <c r="F9">
        <f t="shared" si="1"/>
        <v>237</v>
      </c>
      <c r="G9" s="2">
        <f t="shared" si="0"/>
        <v>889.58227848101262</v>
      </c>
    </row>
    <row r="10" spans="1:7" x14ac:dyDescent="0.2">
      <c r="A10" t="s">
        <v>2</v>
      </c>
      <c r="B10">
        <v>2020</v>
      </c>
      <c r="C10">
        <v>2264157</v>
      </c>
      <c r="D10">
        <f>557+230</f>
        <v>787</v>
      </c>
      <c r="E10">
        <f>111+54</f>
        <v>165</v>
      </c>
      <c r="F10">
        <f t="shared" si="1"/>
        <v>952</v>
      </c>
      <c r="G10" s="2">
        <f t="shared" si="0"/>
        <v>2378.3161764705883</v>
      </c>
    </row>
    <row r="11" spans="1:7" x14ac:dyDescent="0.2">
      <c r="A11" t="s">
        <v>2</v>
      </c>
      <c r="B11">
        <v>2020</v>
      </c>
      <c r="C11">
        <v>3525068</v>
      </c>
      <c r="D11">
        <f>881+642</f>
        <v>1523</v>
      </c>
      <c r="E11">
        <v>112</v>
      </c>
      <c r="F11">
        <f t="shared" si="1"/>
        <v>1635</v>
      </c>
      <c r="G11" s="2">
        <f t="shared" si="0"/>
        <v>2156.0048929663608</v>
      </c>
    </row>
    <row r="12" spans="1:7" x14ac:dyDescent="0.2">
      <c r="A12" t="s">
        <v>2</v>
      </c>
      <c r="B12">
        <v>2020</v>
      </c>
      <c r="C12">
        <v>1183982</v>
      </c>
      <c r="D12">
        <f>253+74</f>
        <v>327</v>
      </c>
      <c r="E12">
        <f>63+5</f>
        <v>68</v>
      </c>
      <c r="F12">
        <f t="shared" si="1"/>
        <v>395</v>
      </c>
      <c r="G12" s="2">
        <f t="shared" si="0"/>
        <v>2997.4227848101264</v>
      </c>
    </row>
    <row r="13" spans="1:7" x14ac:dyDescent="0.2">
      <c r="A13" t="s">
        <v>2</v>
      </c>
      <c r="B13">
        <v>2020</v>
      </c>
      <c r="C13">
        <v>214822</v>
      </c>
      <c r="D13">
        <f>7+55+26+7+34+48</f>
        <v>177</v>
      </c>
      <c r="E13">
        <v>0</v>
      </c>
      <c r="F13">
        <f t="shared" si="1"/>
        <v>177</v>
      </c>
      <c r="G13" s="2">
        <f t="shared" si="0"/>
        <v>1213.6836158192091</v>
      </c>
    </row>
    <row r="14" spans="1:7" x14ac:dyDescent="0.2">
      <c r="A14" t="s">
        <v>2</v>
      </c>
      <c r="B14">
        <v>2020</v>
      </c>
      <c r="C14">
        <v>1591098</v>
      </c>
      <c r="F14">
        <v>659</v>
      </c>
      <c r="G14" s="2">
        <f t="shared" si="0"/>
        <v>2414.4127465857359</v>
      </c>
    </row>
    <row r="15" spans="1:7" x14ac:dyDescent="0.2">
      <c r="A15" t="s">
        <v>2</v>
      </c>
      <c r="B15">
        <v>2021</v>
      </c>
      <c r="C15">
        <v>1252041</v>
      </c>
      <c r="D15">
        <v>194</v>
      </c>
      <c r="E15">
        <v>20</v>
      </c>
      <c r="F15">
        <f>SUM(D15:E15)</f>
        <v>214</v>
      </c>
      <c r="G15" s="2">
        <f t="shared" si="0"/>
        <v>5850.6588785046733</v>
      </c>
    </row>
    <row r="16" spans="1:7" x14ac:dyDescent="0.2">
      <c r="A16" t="s">
        <v>2</v>
      </c>
      <c r="B16">
        <v>2021</v>
      </c>
      <c r="C16">
        <v>215120</v>
      </c>
      <c r="F16">
        <v>22</v>
      </c>
      <c r="G16" s="2">
        <f t="shared" si="0"/>
        <v>9778.181818181818</v>
      </c>
    </row>
    <row r="17" spans="1:7" x14ac:dyDescent="0.2">
      <c r="A17" t="s">
        <v>2</v>
      </c>
      <c r="B17">
        <v>2021</v>
      </c>
      <c r="C17">
        <v>630903</v>
      </c>
      <c r="D17">
        <v>270</v>
      </c>
      <c r="E17">
        <v>0</v>
      </c>
      <c r="F17">
        <v>270</v>
      </c>
      <c r="G17" s="2">
        <f t="shared" si="0"/>
        <v>2336.6777777777779</v>
      </c>
    </row>
    <row r="18" spans="1:7" x14ac:dyDescent="0.2">
      <c r="A18" t="s">
        <v>2</v>
      </c>
      <c r="B18">
        <v>2021</v>
      </c>
      <c r="C18">
        <v>595300</v>
      </c>
      <c r="D18">
        <v>179</v>
      </c>
      <c r="E18">
        <v>0</v>
      </c>
      <c r="F18">
        <v>179</v>
      </c>
      <c r="G18" s="2">
        <f t="shared" si="0"/>
        <v>3325.6983240223462</v>
      </c>
    </row>
    <row r="19" spans="1:7" x14ac:dyDescent="0.2">
      <c r="A19" t="s">
        <v>2</v>
      </c>
      <c r="B19">
        <v>2021</v>
      </c>
      <c r="C19">
        <v>4688840</v>
      </c>
      <c r="F19">
        <v>624</v>
      </c>
      <c r="G19" s="2">
        <f t="shared" si="0"/>
        <v>7514.166666666667</v>
      </c>
    </row>
    <row r="20" spans="1:7" x14ac:dyDescent="0.2">
      <c r="A20" t="s">
        <v>2</v>
      </c>
      <c r="B20">
        <v>2021</v>
      </c>
      <c r="C20">
        <v>117054</v>
      </c>
      <c r="D20">
        <v>56</v>
      </c>
      <c r="E20">
        <v>5</v>
      </c>
      <c r="F20">
        <v>61</v>
      </c>
      <c r="G20" s="2">
        <f t="shared" si="0"/>
        <v>1918.9180327868853</v>
      </c>
    </row>
    <row r="21" spans="1:7" x14ac:dyDescent="0.2">
      <c r="A21" t="s">
        <v>2</v>
      </c>
      <c r="B21">
        <v>2021</v>
      </c>
      <c r="C21">
        <v>52434</v>
      </c>
      <c r="D21">
        <v>32</v>
      </c>
      <c r="E21">
        <v>0</v>
      </c>
      <c r="F21">
        <v>32</v>
      </c>
      <c r="G21" s="2">
        <f t="shared" si="0"/>
        <v>1638.5625</v>
      </c>
    </row>
    <row r="22" spans="1:7" x14ac:dyDescent="0.2">
      <c r="A22" t="s">
        <v>2</v>
      </c>
      <c r="B22">
        <v>2021</v>
      </c>
      <c r="C22">
        <v>45905</v>
      </c>
      <c r="D22">
        <v>30</v>
      </c>
      <c r="E22">
        <v>0</v>
      </c>
      <c r="F22">
        <v>30</v>
      </c>
      <c r="G22" s="2">
        <f t="shared" si="0"/>
        <v>1530.1666666666667</v>
      </c>
    </row>
    <row r="23" spans="1:7" x14ac:dyDescent="0.2">
      <c r="A23" t="s">
        <v>2</v>
      </c>
      <c r="B23">
        <v>2021</v>
      </c>
      <c r="C23">
        <v>292118</v>
      </c>
      <c r="D23">
        <v>424</v>
      </c>
      <c r="E23">
        <v>40</v>
      </c>
      <c r="F23">
        <v>464</v>
      </c>
      <c r="G23" s="2">
        <f t="shared" si="0"/>
        <v>629.56465517241384</v>
      </c>
    </row>
    <row r="24" spans="1:7" x14ac:dyDescent="0.2">
      <c r="A24" t="s">
        <v>2</v>
      </c>
      <c r="B24">
        <v>2021</v>
      </c>
      <c r="C24">
        <v>2409024.88</v>
      </c>
      <c r="D24">
        <f>839+182</f>
        <v>1021</v>
      </c>
      <c r="E24">
        <v>21</v>
      </c>
      <c r="F24">
        <f>SUM(D24:E24)</f>
        <v>1042</v>
      </c>
      <c r="G24" s="2">
        <f t="shared" si="0"/>
        <v>2311.9240690978886</v>
      </c>
    </row>
    <row r="25" spans="1:7" x14ac:dyDescent="0.2">
      <c r="A25" t="s">
        <v>2</v>
      </c>
      <c r="B25">
        <v>2021</v>
      </c>
      <c r="C25">
        <v>29555</v>
      </c>
      <c r="D25">
        <v>34</v>
      </c>
      <c r="E25">
        <v>0</v>
      </c>
      <c r="F25">
        <v>34</v>
      </c>
      <c r="G25" s="2">
        <f t="shared" si="0"/>
        <v>869.26470588235293</v>
      </c>
    </row>
    <row r="26" spans="1:7" x14ac:dyDescent="0.2">
      <c r="A26" t="s">
        <v>2</v>
      </c>
      <c r="B26">
        <v>2021</v>
      </c>
      <c r="C26">
        <v>99556</v>
      </c>
      <c r="D26">
        <v>50</v>
      </c>
      <c r="E26">
        <v>0</v>
      </c>
      <c r="F26">
        <v>50</v>
      </c>
      <c r="G26" s="2">
        <f t="shared" si="0"/>
        <v>1991.12</v>
      </c>
    </row>
    <row r="27" spans="1:7" x14ac:dyDescent="0.2">
      <c r="A27" t="s">
        <v>2</v>
      </c>
      <c r="B27">
        <v>2021</v>
      </c>
      <c r="C27">
        <v>109320</v>
      </c>
      <c r="D27">
        <v>30</v>
      </c>
      <c r="E27">
        <v>0</v>
      </c>
      <c r="F27">
        <v>30</v>
      </c>
      <c r="G27" s="2">
        <f t="shared" si="0"/>
        <v>3644</v>
      </c>
    </row>
    <row r="28" spans="1:7" x14ac:dyDescent="0.2">
      <c r="A28" t="s">
        <v>2</v>
      </c>
      <c r="B28">
        <v>2021</v>
      </c>
      <c r="C28">
        <v>107416</v>
      </c>
      <c r="D28">
        <v>93</v>
      </c>
      <c r="E28">
        <v>0</v>
      </c>
      <c r="F28">
        <v>93</v>
      </c>
      <c r="G28" s="2">
        <f t="shared" si="0"/>
        <v>1155.010752688172</v>
      </c>
    </row>
    <row r="29" spans="1:7" x14ac:dyDescent="0.2">
      <c r="A29" t="s">
        <v>2</v>
      </c>
      <c r="B29">
        <v>2021</v>
      </c>
      <c r="C29">
        <v>50198</v>
      </c>
      <c r="D29">
        <v>130</v>
      </c>
      <c r="E29">
        <v>0</v>
      </c>
      <c r="F29">
        <v>130</v>
      </c>
      <c r="G29" s="2">
        <f t="shared" si="0"/>
        <v>386.13846153846151</v>
      </c>
    </row>
    <row r="30" spans="1:7" x14ac:dyDescent="0.2">
      <c r="A30" t="s">
        <v>2</v>
      </c>
      <c r="B30">
        <v>2021</v>
      </c>
      <c r="C30">
        <v>50750</v>
      </c>
      <c r="D30">
        <v>42</v>
      </c>
      <c r="E30">
        <v>0</v>
      </c>
      <c r="F30">
        <v>42</v>
      </c>
      <c r="G30" s="2">
        <f t="shared" si="0"/>
        <v>1208.3333333333333</v>
      </c>
    </row>
    <row r="31" spans="1:7" x14ac:dyDescent="0.2">
      <c r="A31" t="s">
        <v>2</v>
      </c>
      <c r="B31">
        <v>2021</v>
      </c>
      <c r="C31">
        <v>5000000</v>
      </c>
      <c r="F31">
        <v>661</v>
      </c>
      <c r="G31" s="2">
        <f t="shared" si="0"/>
        <v>7564.2965204236007</v>
      </c>
    </row>
    <row r="32" spans="1:7" x14ac:dyDescent="0.2">
      <c r="A32" t="s">
        <v>2</v>
      </c>
      <c r="B32">
        <v>2021</v>
      </c>
      <c r="C32">
        <v>101387</v>
      </c>
      <c r="D32">
        <v>15000</v>
      </c>
      <c r="E32">
        <v>0</v>
      </c>
      <c r="F32">
        <v>15000</v>
      </c>
      <c r="G32" s="2">
        <f t="shared" si="0"/>
        <v>6.7591333333333337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J. Grossman</dc:creator>
  <cp:lastModifiedBy>Matthew J. Grossman</cp:lastModifiedBy>
  <dcterms:created xsi:type="dcterms:W3CDTF">2022-03-02T18:24:44Z</dcterms:created>
  <dcterms:modified xsi:type="dcterms:W3CDTF">2022-03-20T18:26:34Z</dcterms:modified>
</cp:coreProperties>
</file>