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098E5CCC-0D6F-AF4D-ABD7-84AABD0A0B1C}" xr6:coauthVersionLast="47" xr6:coauthVersionMax="47" xr10:uidLastSave="{00000000-0000-0000-0000-000000000000}"/>
  <bookViews>
    <workbookView xWindow="660" yWindow="940" windowWidth="27240" windowHeight="15940" xr2:uid="{3AF17172-4495-0741-82E4-3014D4F82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K30" i="1"/>
  <c r="K32" i="1"/>
  <c r="K38" i="1"/>
  <c r="K40" i="1"/>
  <c r="K44" i="1"/>
  <c r="K45" i="1"/>
  <c r="K47" i="1"/>
  <c r="K48" i="1"/>
  <c r="K4" i="1"/>
  <c r="K6" i="1"/>
  <c r="M6" i="1"/>
  <c r="M8" i="1"/>
  <c r="L9" i="1"/>
  <c r="K14" i="1"/>
  <c r="M14" i="1"/>
  <c r="M16" i="1"/>
  <c r="K22" i="1"/>
  <c r="M22" i="1"/>
  <c r="J47" i="1"/>
  <c r="J39" i="1"/>
  <c r="K39" i="1" s="1"/>
  <c r="J40" i="1"/>
  <c r="J41" i="1"/>
  <c r="K41" i="1" s="1"/>
  <c r="J42" i="1"/>
  <c r="K42" i="1" s="1"/>
  <c r="J43" i="1"/>
  <c r="K43" i="1" s="1"/>
  <c r="J44" i="1"/>
  <c r="J45" i="1"/>
  <c r="J46" i="1"/>
  <c r="K46" i="1" s="1"/>
  <c r="J48" i="1"/>
  <c r="J49" i="1"/>
  <c r="K49" i="1" s="1"/>
  <c r="J50" i="1"/>
  <c r="K50" i="1" s="1"/>
  <c r="J51" i="1"/>
  <c r="K51" i="1" s="1"/>
  <c r="J52" i="1"/>
  <c r="K52" i="1" s="1"/>
  <c r="J30" i="1"/>
  <c r="J31" i="1"/>
  <c r="K31" i="1" s="1"/>
  <c r="J32" i="1"/>
  <c r="J33" i="1"/>
  <c r="K33" i="1" s="1"/>
  <c r="J34" i="1"/>
  <c r="K34" i="1" s="1"/>
  <c r="J35" i="1"/>
  <c r="K35" i="1" s="1"/>
  <c r="J36" i="1"/>
  <c r="K36" i="1" s="1"/>
  <c r="J37" i="1"/>
  <c r="K37" i="1" s="1"/>
  <c r="J38" i="1"/>
  <c r="J29" i="1"/>
  <c r="K29" i="1" s="1"/>
  <c r="J28" i="1"/>
  <c r="K28" i="1" s="1"/>
  <c r="J27" i="1"/>
  <c r="K27" i="1" s="1"/>
  <c r="J26" i="1"/>
  <c r="K26" i="1" s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M17" i="1" s="1"/>
  <c r="J18" i="1"/>
  <c r="K18" i="1" s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M25" i="1" s="1"/>
  <c r="F23" i="1"/>
  <c r="L23" i="1" s="1"/>
  <c r="F22" i="1"/>
  <c r="L22" i="1" s="1"/>
  <c r="F21" i="1"/>
  <c r="L21" i="1" s="1"/>
  <c r="F20" i="1"/>
  <c r="L20" i="1" s="1"/>
  <c r="F19" i="1"/>
  <c r="F18" i="1"/>
  <c r="F17" i="1"/>
  <c r="L17" i="1" s="1"/>
  <c r="F16" i="1"/>
  <c r="L16" i="1" s="1"/>
  <c r="F15" i="1"/>
  <c r="L15" i="1" s="1"/>
  <c r="F14" i="1"/>
  <c r="L14" i="1" s="1"/>
  <c r="F13" i="1"/>
  <c r="L13" i="1" s="1"/>
  <c r="F12" i="1"/>
  <c r="L12" i="1" s="1"/>
  <c r="F11" i="1"/>
  <c r="J10" i="1"/>
  <c r="K10" i="1" s="1"/>
  <c r="F10" i="1"/>
  <c r="L10" i="1" s="1"/>
  <c r="J9" i="1"/>
  <c r="M9" i="1" s="1"/>
  <c r="F9" i="1"/>
  <c r="J3" i="1"/>
  <c r="K3" i="1" s="1"/>
  <c r="J4" i="1"/>
  <c r="M4" i="1" s="1"/>
  <c r="J5" i="1"/>
  <c r="K5" i="1" s="1"/>
  <c r="J6" i="1"/>
  <c r="J7" i="1"/>
  <c r="K7" i="1" s="1"/>
  <c r="J8" i="1"/>
  <c r="K8" i="1" s="1"/>
  <c r="J2" i="1"/>
  <c r="K2" i="1" s="1"/>
  <c r="F3" i="1"/>
  <c r="F4" i="1"/>
  <c r="F5" i="1"/>
  <c r="L5" i="1" s="1"/>
  <c r="F6" i="1"/>
  <c r="L6" i="1" s="1"/>
  <c r="F7" i="1"/>
  <c r="F8" i="1"/>
  <c r="F2" i="1"/>
  <c r="L2" i="1" l="1"/>
  <c r="L4" i="1"/>
  <c r="M21" i="1"/>
  <c r="L3" i="1"/>
  <c r="M13" i="1"/>
  <c r="M20" i="1"/>
  <c r="M5" i="1"/>
  <c r="L18" i="1"/>
  <c r="L25" i="1"/>
  <c r="M12" i="1"/>
  <c r="L7" i="1"/>
  <c r="M24" i="1"/>
  <c r="K25" i="1"/>
  <c r="M19" i="1"/>
  <c r="K17" i="1"/>
  <c r="M11" i="1"/>
  <c r="K9" i="1"/>
  <c r="M3" i="1"/>
  <c r="L8" i="1"/>
  <c r="M2" i="1"/>
  <c r="M15" i="1"/>
  <c r="M7" i="1"/>
  <c r="L11" i="1"/>
  <c r="L19" i="1"/>
  <c r="L24" i="1"/>
  <c r="M18" i="1"/>
  <c r="M10" i="1"/>
  <c r="M23" i="1"/>
</calcChain>
</file>

<file path=xl/sharedStrings.xml><?xml version="1.0" encoding="utf-8"?>
<sst xmlns="http://schemas.openxmlformats.org/spreadsheetml/2006/main" count="115" uniqueCount="64">
  <si>
    <t>IA</t>
  </si>
  <si>
    <t>Heartland Telecommunications (Hull-Boyden)</t>
  </si>
  <si>
    <t>Heartland Telecommunications (Ireton)</t>
  </si>
  <si>
    <t>BTC, Inc (Carroll)</t>
  </si>
  <si>
    <t>City of Adair</t>
  </si>
  <si>
    <t>Lockridge Networks</t>
  </si>
  <si>
    <t>Sully Telephone Association</t>
  </si>
  <si>
    <t>WTC Communications</t>
  </si>
  <si>
    <t>Ringtel Communications - 331816</t>
  </si>
  <si>
    <t>Winnebago Cooperative Telecom Association - 331016</t>
  </si>
  <si>
    <t>Mediacom - 331625</t>
  </si>
  <si>
    <t>Heartland Telecommunications Company of Iowa - 330915</t>
  </si>
  <si>
    <t>Mediacom - 329675</t>
  </si>
  <si>
    <t>Westside Independent Telephone Company - 330092</t>
  </si>
  <si>
    <t>Maquoketa Valley Electric Cooperative - 331564</t>
  </si>
  <si>
    <t>Western Iowa Wireless - 331023</t>
  </si>
  <si>
    <t>Sully Telephone - 328690</t>
  </si>
  <si>
    <t>Searsboro Telephone Company - 328905</t>
  </si>
  <si>
    <t>Mediacom - 329676</t>
  </si>
  <si>
    <t>Sharon Telephone Company - 332015</t>
  </si>
  <si>
    <t>BTC Inc. - 330912</t>
  </si>
  <si>
    <t>Omnitel Communications - 329457</t>
  </si>
  <si>
    <t>Omnitel Communications - 329573</t>
  </si>
  <si>
    <t>Citizen's Mutual Telephone Cooperative - 329932</t>
  </si>
  <si>
    <t>Danville Mutual Telephone Company - 329851</t>
  </si>
  <si>
    <t>Allamakee-Clayton Electric Cooperative, Inc.</t>
  </si>
  <si>
    <t>Alpine Communications, LC</t>
  </si>
  <si>
    <t>BTC, Inc.</t>
  </si>
  <si>
    <t>Corn Belt Telephone Company, Inc.</t>
  </si>
  <si>
    <t>Farmers Cooperative Telephone Company</t>
  </si>
  <si>
    <t>Farmers Mutual Telephone Company</t>
  </si>
  <si>
    <t>Guthrie Telecommunications Network, Inc.</t>
  </si>
  <si>
    <t>Kalona Cooperative Telephone Co</t>
  </si>
  <si>
    <t>Lehigh Valley Coop Telephone Association</t>
  </si>
  <si>
    <t>Manning Municipal Utilities</t>
  </si>
  <si>
    <t>Marne &amp; Elk Horn Telephone Company</t>
  </si>
  <si>
    <t>Miles Communications LLC</t>
  </si>
  <si>
    <t>South Slope Cooperative Telephone Company</t>
  </si>
  <si>
    <t>Allamakee Clayton Electric</t>
  </si>
  <si>
    <t>Alpine Communications</t>
  </si>
  <si>
    <t>BTC, Inc</t>
  </si>
  <si>
    <t>Citizen's Mutual Telephone Cooperative</t>
  </si>
  <si>
    <t>IAMO Communications</t>
  </si>
  <si>
    <t>Kalona Cooperative</t>
  </si>
  <si>
    <t>LTD Broadband</t>
  </si>
  <si>
    <t>Mediapolis Telephone Company</t>
  </si>
  <si>
    <t>Omnitel Communications</t>
  </si>
  <si>
    <t>South Slope Cooperative</t>
  </si>
  <si>
    <t>Spring Grove Communications</t>
  </si>
  <si>
    <t>Stratford Mutual</t>
  </si>
  <si>
    <t>USA Communications</t>
  </si>
  <si>
    <t>state</t>
  </si>
  <si>
    <t>year</t>
  </si>
  <si>
    <t>requested_amount</t>
  </si>
  <si>
    <t>grant_amount</t>
  </si>
  <si>
    <t>match_amount</t>
  </si>
  <si>
    <t>total_amount</t>
  </si>
  <si>
    <t>businesses</t>
  </si>
  <si>
    <t>premises</t>
  </si>
  <si>
    <t>grant_amount_per</t>
  </si>
  <si>
    <t>match_amount_per</t>
  </si>
  <si>
    <t>total_amount_per</t>
  </si>
  <si>
    <t>applicant</t>
  </si>
  <si>
    <t>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</si>
</sst>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rgb="FF333333"/>
      <name val="Avenir Light"/>
      <family val="2"/>
    </font>
    <font>
      <sz val="16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2"/>
    <xf numFmtId="44" fontId="0" fillId="0" borderId="0" xfId="1" applyFont="1"/>
    <xf numFmtId="44" fontId="2" fillId="0" borderId="0" xfId="1" applyFont="1"/>
    <xf numFmtId="44" fontId="3" fillId="0" borderId="0" xfId="1" applyFont="1"/>
    <xf numFmtId="44" fontId="4" fillId="0" borderId="0" xfId="1" applyFont="1"/>
    <xf numFmtId="44" fontId="6" fillId="0" borderId="0" xfId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251-0853-1745-A3FC-2CD5FB048E36}">
  <dimension ref="A1:M102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RowHeight="16" x14ac:dyDescent="0.2"/>
  <cols>
    <col min="3" max="3" width="24.83203125" customWidth="1"/>
    <col min="4" max="4" width="13.33203125" bestFit="1" customWidth="1"/>
    <col min="5" max="5" width="22.5" customWidth="1"/>
    <col min="6" max="6" width="14" bestFit="1" customWidth="1"/>
    <col min="7" max="7" width="22.5" customWidth="1"/>
    <col min="11" max="11" width="18.83203125" customWidth="1"/>
    <col min="12" max="12" width="16.5" customWidth="1"/>
    <col min="13" max="13" width="16.83203125" customWidth="1"/>
  </cols>
  <sheetData>
    <row r="1" spans="1:13" x14ac:dyDescent="0.2">
      <c r="A1" t="s">
        <v>51</v>
      </c>
      <c r="B1" t="s">
        <v>52</v>
      </c>
      <c r="C1" t="s">
        <v>62</v>
      </c>
      <c r="D1" t="s">
        <v>53</v>
      </c>
      <c r="E1" t="s">
        <v>54</v>
      </c>
      <c r="F1" t="s">
        <v>55</v>
      </c>
      <c r="G1" t="s">
        <v>56</v>
      </c>
      <c r="H1" t="s">
        <v>63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">
      <c r="A2" t="s">
        <v>0</v>
      </c>
      <c r="B2">
        <v>2019</v>
      </c>
      <c r="C2" t="s">
        <v>1</v>
      </c>
      <c r="E2" s="5">
        <v>436056.1</v>
      </c>
      <c r="F2" s="5">
        <f t="shared" ref="F2:F25" si="0">G2-E2</f>
        <v>3924504.9</v>
      </c>
      <c r="G2" s="6">
        <v>4360561</v>
      </c>
      <c r="H2" s="2">
        <v>376</v>
      </c>
      <c r="I2" s="2">
        <v>133</v>
      </c>
      <c r="J2">
        <f>SUM(H2:I2)</f>
        <v>509</v>
      </c>
      <c r="K2" s="10">
        <f>E2/$J2</f>
        <v>856.69174852652259</v>
      </c>
      <c r="L2" s="10">
        <f t="shared" ref="L2:M2" si="1">F2/$J2</f>
        <v>7710.2257367387028</v>
      </c>
      <c r="M2" s="10">
        <f t="shared" si="1"/>
        <v>8566.9174852652268</v>
      </c>
    </row>
    <row r="3" spans="1:13" x14ac:dyDescent="0.2">
      <c r="A3" t="s">
        <v>0</v>
      </c>
      <c r="B3">
        <v>2019</v>
      </c>
      <c r="C3" t="s">
        <v>2</v>
      </c>
      <c r="E3" s="5">
        <v>303653.09999999998</v>
      </c>
      <c r="F3" s="5">
        <f t="shared" si="0"/>
        <v>1720700.9</v>
      </c>
      <c r="G3" s="5">
        <v>2024354</v>
      </c>
      <c r="H3" s="2">
        <v>146</v>
      </c>
      <c r="I3" s="2">
        <v>49</v>
      </c>
      <c r="J3">
        <f t="shared" ref="J3:J52" si="2">SUM(H3:I3)</f>
        <v>195</v>
      </c>
      <c r="K3" s="10">
        <f t="shared" ref="K3:K52" si="3">E3/$J3</f>
        <v>1557.1953846153845</v>
      </c>
      <c r="L3" s="10">
        <f t="shared" ref="L3:L25" si="4">F3/$J3</f>
        <v>8824.1071794871787</v>
      </c>
      <c r="M3" s="10">
        <f t="shared" ref="M3:M25" si="5">G3/$J3</f>
        <v>10381.302564102563</v>
      </c>
    </row>
    <row r="4" spans="1:13" x14ac:dyDescent="0.2">
      <c r="A4" t="s">
        <v>0</v>
      </c>
      <c r="B4">
        <v>2019</v>
      </c>
      <c r="C4" t="s">
        <v>3</v>
      </c>
      <c r="E4" s="5">
        <v>85168.79</v>
      </c>
      <c r="F4" s="5">
        <f t="shared" si="0"/>
        <v>482623.11000000004</v>
      </c>
      <c r="G4" s="5">
        <v>567791.9</v>
      </c>
      <c r="H4" s="2">
        <v>61</v>
      </c>
      <c r="I4" s="2">
        <v>22</v>
      </c>
      <c r="J4">
        <f t="shared" si="2"/>
        <v>83</v>
      </c>
      <c r="K4" s="10">
        <f t="shared" si="3"/>
        <v>1026.1299999999999</v>
      </c>
      <c r="L4" s="10">
        <f t="shared" si="4"/>
        <v>5814.7362650602417</v>
      </c>
      <c r="M4" s="10">
        <f t="shared" si="5"/>
        <v>6840.8662650602409</v>
      </c>
    </row>
    <row r="5" spans="1:13" x14ac:dyDescent="0.2">
      <c r="A5" t="s">
        <v>0</v>
      </c>
      <c r="B5">
        <v>2019</v>
      </c>
      <c r="C5" t="s">
        <v>4</v>
      </c>
      <c r="E5" s="5">
        <v>138900</v>
      </c>
      <c r="F5" s="5">
        <f t="shared" si="0"/>
        <v>1576100</v>
      </c>
      <c r="G5" s="5">
        <v>1715000</v>
      </c>
      <c r="H5" s="2">
        <v>393</v>
      </c>
      <c r="I5" s="2">
        <v>91</v>
      </c>
      <c r="J5">
        <f t="shared" si="2"/>
        <v>484</v>
      </c>
      <c r="K5" s="10">
        <f t="shared" si="3"/>
        <v>286.98347107438019</v>
      </c>
      <c r="L5" s="10">
        <f t="shared" si="4"/>
        <v>3256.404958677686</v>
      </c>
      <c r="M5" s="10">
        <f t="shared" si="5"/>
        <v>3543.3884297520663</v>
      </c>
    </row>
    <row r="6" spans="1:13" x14ac:dyDescent="0.2">
      <c r="A6" t="s">
        <v>0</v>
      </c>
      <c r="B6">
        <v>2019</v>
      </c>
      <c r="C6" t="s">
        <v>5</v>
      </c>
      <c r="E6" s="5">
        <v>13651.42</v>
      </c>
      <c r="F6" s="5">
        <f t="shared" si="0"/>
        <v>77358.06</v>
      </c>
      <c r="G6" s="5">
        <v>91009.48</v>
      </c>
      <c r="H6" s="2">
        <v>3889</v>
      </c>
      <c r="I6" s="2">
        <v>507</v>
      </c>
      <c r="J6">
        <f t="shared" si="2"/>
        <v>4396</v>
      </c>
      <c r="K6" s="10">
        <f t="shared" si="3"/>
        <v>3.1054185623293904</v>
      </c>
      <c r="L6" s="10">
        <f t="shared" si="4"/>
        <v>17.597374886260237</v>
      </c>
      <c r="M6" s="10">
        <f t="shared" si="5"/>
        <v>20.702793448589627</v>
      </c>
    </row>
    <row r="7" spans="1:13" x14ac:dyDescent="0.2">
      <c r="A7" t="s">
        <v>0</v>
      </c>
      <c r="B7">
        <v>2019</v>
      </c>
      <c r="C7" t="s">
        <v>6</v>
      </c>
      <c r="E7" s="5">
        <v>75714.16</v>
      </c>
      <c r="F7" s="5">
        <f t="shared" si="0"/>
        <v>429046.83999999997</v>
      </c>
      <c r="G7" s="5">
        <v>504761</v>
      </c>
      <c r="H7" s="2">
        <v>152</v>
      </c>
      <c r="I7" s="2">
        <v>29</v>
      </c>
      <c r="J7">
        <f t="shared" si="2"/>
        <v>181</v>
      </c>
      <c r="K7" s="10">
        <f t="shared" si="3"/>
        <v>418.31027624309394</v>
      </c>
      <c r="L7" s="10">
        <f t="shared" si="4"/>
        <v>2370.4245303867401</v>
      </c>
      <c r="M7" s="10">
        <f t="shared" si="5"/>
        <v>2788.7348066298341</v>
      </c>
    </row>
    <row r="8" spans="1:13" x14ac:dyDescent="0.2">
      <c r="A8" t="s">
        <v>0</v>
      </c>
      <c r="B8">
        <v>2019</v>
      </c>
      <c r="C8" t="s">
        <v>7</v>
      </c>
      <c r="E8" s="5">
        <v>549579.46</v>
      </c>
      <c r="F8" s="5">
        <f t="shared" si="0"/>
        <v>3114283.46</v>
      </c>
      <c r="G8" s="5">
        <v>3663862.92</v>
      </c>
      <c r="H8" s="2">
        <v>1202</v>
      </c>
      <c r="I8" s="2">
        <v>239</v>
      </c>
      <c r="J8">
        <f t="shared" si="2"/>
        <v>1441</v>
      </c>
      <c r="K8" s="10">
        <f t="shared" si="3"/>
        <v>381.38755031228311</v>
      </c>
      <c r="L8" s="10">
        <f t="shared" si="4"/>
        <v>2161.1960166551007</v>
      </c>
      <c r="M8" s="10">
        <f t="shared" si="5"/>
        <v>2542.5835669673838</v>
      </c>
    </row>
    <row r="9" spans="1:13" x14ac:dyDescent="0.2">
      <c r="A9" t="s">
        <v>0</v>
      </c>
      <c r="B9">
        <v>2019</v>
      </c>
      <c r="C9" t="s">
        <v>8</v>
      </c>
      <c r="D9" s="1">
        <v>503185</v>
      </c>
      <c r="E9" s="5">
        <v>478025.75</v>
      </c>
      <c r="F9" s="5">
        <f t="shared" si="0"/>
        <v>2925674.25</v>
      </c>
      <c r="G9" s="5">
        <v>3403700</v>
      </c>
      <c r="H9" s="2">
        <v>183</v>
      </c>
      <c r="I9" s="2">
        <v>39</v>
      </c>
      <c r="J9">
        <f t="shared" si="2"/>
        <v>222</v>
      </c>
      <c r="K9" s="10">
        <f t="shared" si="3"/>
        <v>2153.2691441441443</v>
      </c>
      <c r="L9" s="10">
        <f t="shared" si="4"/>
        <v>13178.712837837838</v>
      </c>
      <c r="M9" s="10">
        <f t="shared" si="5"/>
        <v>15331.981981981982</v>
      </c>
    </row>
    <row r="10" spans="1:13" ht="17" x14ac:dyDescent="0.25">
      <c r="A10" t="s">
        <v>0</v>
      </c>
      <c r="B10">
        <v>2019</v>
      </c>
      <c r="C10" t="s">
        <v>9</v>
      </c>
      <c r="D10" s="1">
        <v>168268.1</v>
      </c>
      <c r="E10" s="5">
        <v>168268.1</v>
      </c>
      <c r="F10" s="5">
        <f t="shared" si="0"/>
        <v>953519.22000000009</v>
      </c>
      <c r="G10" s="7">
        <v>1121787.32</v>
      </c>
      <c r="H10" s="2">
        <v>132</v>
      </c>
      <c r="I10" s="2">
        <v>24</v>
      </c>
      <c r="J10">
        <f t="shared" si="2"/>
        <v>156</v>
      </c>
      <c r="K10" s="10">
        <f t="shared" si="3"/>
        <v>1078.6416666666667</v>
      </c>
      <c r="L10" s="10">
        <f t="shared" si="4"/>
        <v>6112.3026923076932</v>
      </c>
      <c r="M10" s="10">
        <f t="shared" si="5"/>
        <v>7190.9443589743596</v>
      </c>
    </row>
    <row r="11" spans="1:13" x14ac:dyDescent="0.2">
      <c r="A11" t="s">
        <v>0</v>
      </c>
      <c r="B11">
        <v>2019</v>
      </c>
      <c r="C11" t="s">
        <v>10</v>
      </c>
      <c r="D11" s="1">
        <v>46191.48</v>
      </c>
      <c r="E11" s="5">
        <v>46191.48</v>
      </c>
      <c r="F11" s="5">
        <f t="shared" si="0"/>
        <v>261751.72</v>
      </c>
      <c r="G11" s="5">
        <v>307943.2</v>
      </c>
      <c r="H11" s="2">
        <v>153</v>
      </c>
      <c r="I11" s="2">
        <v>41</v>
      </c>
      <c r="J11">
        <f t="shared" si="2"/>
        <v>194</v>
      </c>
      <c r="K11" s="10">
        <f t="shared" si="3"/>
        <v>238.10041237113404</v>
      </c>
      <c r="L11" s="10">
        <f t="shared" si="4"/>
        <v>1349.2356701030928</v>
      </c>
      <c r="M11" s="10">
        <f t="shared" si="5"/>
        <v>1587.3360824742269</v>
      </c>
    </row>
    <row r="12" spans="1:13" x14ac:dyDescent="0.2">
      <c r="A12" t="s">
        <v>0</v>
      </c>
      <c r="B12">
        <v>2019</v>
      </c>
      <c r="C12" t="s">
        <v>11</v>
      </c>
      <c r="D12" s="1">
        <v>1096097.28</v>
      </c>
      <c r="E12" s="5">
        <v>681520.04</v>
      </c>
      <c r="F12" s="5">
        <f t="shared" si="0"/>
        <v>8452623.9600000009</v>
      </c>
      <c r="G12" s="5">
        <v>9134144</v>
      </c>
      <c r="H12" s="2">
        <v>689</v>
      </c>
      <c r="I12" s="2">
        <v>164</v>
      </c>
      <c r="J12">
        <f t="shared" si="2"/>
        <v>853</v>
      </c>
      <c r="K12" s="10">
        <f t="shared" si="3"/>
        <v>798.96839390386879</v>
      </c>
      <c r="L12" s="10">
        <f t="shared" si="4"/>
        <v>9909.2895193434942</v>
      </c>
      <c r="M12" s="10">
        <f t="shared" si="5"/>
        <v>10708.257913247362</v>
      </c>
    </row>
    <row r="13" spans="1:13" x14ac:dyDescent="0.2">
      <c r="A13" t="s">
        <v>0</v>
      </c>
      <c r="B13">
        <v>2019</v>
      </c>
      <c r="C13" t="s">
        <v>12</v>
      </c>
      <c r="D13" s="1">
        <v>73185.539999999994</v>
      </c>
      <c r="E13" s="5">
        <v>62207.71</v>
      </c>
      <c r="F13" s="5">
        <f t="shared" si="0"/>
        <v>425695.82</v>
      </c>
      <c r="G13" s="5">
        <v>487903.53</v>
      </c>
      <c r="H13" s="2">
        <v>252</v>
      </c>
      <c r="I13" s="2">
        <v>28</v>
      </c>
      <c r="J13">
        <f t="shared" si="2"/>
        <v>280</v>
      </c>
      <c r="K13" s="10">
        <f t="shared" si="3"/>
        <v>222.17039285714284</v>
      </c>
      <c r="L13" s="10">
        <f t="shared" si="4"/>
        <v>1520.3422142857144</v>
      </c>
      <c r="M13" s="10">
        <f t="shared" si="5"/>
        <v>1742.5126071428572</v>
      </c>
    </row>
    <row r="14" spans="1:13" ht="17" x14ac:dyDescent="0.25">
      <c r="A14" t="s">
        <v>0</v>
      </c>
      <c r="B14">
        <v>2019</v>
      </c>
      <c r="C14" t="s">
        <v>13</v>
      </c>
      <c r="D14" s="1">
        <v>306452.58</v>
      </c>
      <c r="E14" s="7">
        <v>306452.58</v>
      </c>
      <c r="F14" s="5">
        <f t="shared" si="0"/>
        <v>1736564.6199999999</v>
      </c>
      <c r="G14" s="5">
        <v>2043017.2</v>
      </c>
      <c r="H14" s="2">
        <v>258</v>
      </c>
      <c r="I14" s="2">
        <v>82</v>
      </c>
      <c r="J14">
        <f t="shared" si="2"/>
        <v>340</v>
      </c>
      <c r="K14" s="10">
        <f t="shared" si="3"/>
        <v>901.33111764705882</v>
      </c>
      <c r="L14" s="10">
        <f t="shared" si="4"/>
        <v>5107.5429999999997</v>
      </c>
      <c r="M14" s="10">
        <f t="shared" si="5"/>
        <v>6008.8741176470585</v>
      </c>
    </row>
    <row r="15" spans="1:13" x14ac:dyDescent="0.2">
      <c r="A15" t="s">
        <v>0</v>
      </c>
      <c r="B15">
        <v>2019</v>
      </c>
      <c r="C15" t="s">
        <v>14</v>
      </c>
      <c r="D15" s="1">
        <v>251861.18</v>
      </c>
      <c r="E15" s="5">
        <v>226675.06</v>
      </c>
      <c r="F15" s="5">
        <f t="shared" si="0"/>
        <v>1452399.44</v>
      </c>
      <c r="G15" s="5">
        <v>1679074.5</v>
      </c>
      <c r="H15" s="2">
        <v>196</v>
      </c>
      <c r="I15" s="2">
        <v>26</v>
      </c>
      <c r="J15">
        <f t="shared" si="2"/>
        <v>222</v>
      </c>
      <c r="K15" s="10">
        <f t="shared" si="3"/>
        <v>1021.0588288288288</v>
      </c>
      <c r="L15" s="10">
        <f t="shared" si="4"/>
        <v>6542.3398198198192</v>
      </c>
      <c r="M15" s="10">
        <f t="shared" si="5"/>
        <v>7563.3986486486483</v>
      </c>
    </row>
    <row r="16" spans="1:13" x14ac:dyDescent="0.2">
      <c r="A16" t="s">
        <v>0</v>
      </c>
      <c r="B16">
        <v>2019</v>
      </c>
      <c r="C16" t="s">
        <v>15</v>
      </c>
      <c r="D16" s="1">
        <v>1270102.5</v>
      </c>
      <c r="E16" s="5">
        <v>1016082</v>
      </c>
      <c r="F16" s="5">
        <f t="shared" si="0"/>
        <v>7451268</v>
      </c>
      <c r="G16" s="5">
        <v>8467350</v>
      </c>
      <c r="H16" s="2">
        <v>8201</v>
      </c>
      <c r="I16" s="2">
        <v>1891</v>
      </c>
      <c r="J16">
        <f t="shared" si="2"/>
        <v>10092</v>
      </c>
      <c r="K16" s="10">
        <f t="shared" si="3"/>
        <v>100.68192627824018</v>
      </c>
      <c r="L16" s="10">
        <f t="shared" si="4"/>
        <v>738.33412604042803</v>
      </c>
      <c r="M16" s="10">
        <f t="shared" si="5"/>
        <v>839.01605231866824</v>
      </c>
    </row>
    <row r="17" spans="1:13" x14ac:dyDescent="0.2">
      <c r="A17" t="s">
        <v>0</v>
      </c>
      <c r="B17">
        <v>2019</v>
      </c>
      <c r="C17" t="s">
        <v>16</v>
      </c>
      <c r="D17" s="1">
        <v>78650.44</v>
      </c>
      <c r="E17" s="5">
        <v>74717.919999999998</v>
      </c>
      <c r="F17" s="5">
        <f t="shared" si="0"/>
        <v>449618.33</v>
      </c>
      <c r="G17" s="5">
        <v>524336.25</v>
      </c>
      <c r="H17" s="2">
        <v>24</v>
      </c>
      <c r="I17" s="2">
        <v>5</v>
      </c>
      <c r="J17">
        <f t="shared" si="2"/>
        <v>29</v>
      </c>
      <c r="K17" s="10">
        <f t="shared" si="3"/>
        <v>2576.48</v>
      </c>
      <c r="L17" s="10">
        <f t="shared" si="4"/>
        <v>15504.080344827587</v>
      </c>
      <c r="M17" s="10">
        <f t="shared" si="5"/>
        <v>18080.560344827587</v>
      </c>
    </row>
    <row r="18" spans="1:13" x14ac:dyDescent="0.2">
      <c r="A18" t="s">
        <v>0</v>
      </c>
      <c r="B18">
        <v>2019</v>
      </c>
      <c r="C18" t="s">
        <v>17</v>
      </c>
      <c r="D18" s="1">
        <v>44950.2</v>
      </c>
      <c r="E18" s="5">
        <v>33712.65</v>
      </c>
      <c r="F18" s="5">
        <f t="shared" si="0"/>
        <v>265955.34999999998</v>
      </c>
      <c r="G18" s="5">
        <v>299668</v>
      </c>
      <c r="H18" s="2">
        <v>28</v>
      </c>
      <c r="I18" s="2">
        <v>5</v>
      </c>
      <c r="J18">
        <f t="shared" si="2"/>
        <v>33</v>
      </c>
      <c r="K18" s="10">
        <f t="shared" si="3"/>
        <v>1021.5954545454546</v>
      </c>
      <c r="L18" s="10">
        <f t="shared" si="4"/>
        <v>8059.2530303030298</v>
      </c>
      <c r="M18" s="10">
        <f t="shared" si="5"/>
        <v>9080.8484848484841</v>
      </c>
    </row>
    <row r="19" spans="1:13" x14ac:dyDescent="0.2">
      <c r="A19" t="s">
        <v>0</v>
      </c>
      <c r="B19">
        <v>2019</v>
      </c>
      <c r="C19" t="s">
        <v>18</v>
      </c>
      <c r="D19" s="1">
        <v>93178.52</v>
      </c>
      <c r="E19" s="5">
        <v>88519.59</v>
      </c>
      <c r="F19" s="5">
        <f t="shared" si="0"/>
        <v>532670.54</v>
      </c>
      <c r="G19" s="5">
        <v>621190.13</v>
      </c>
      <c r="H19" s="2">
        <v>269</v>
      </c>
      <c r="I19" s="2">
        <v>25</v>
      </c>
      <c r="J19">
        <f t="shared" si="2"/>
        <v>294</v>
      </c>
      <c r="K19" s="10">
        <f t="shared" si="3"/>
        <v>301.08704081632652</v>
      </c>
      <c r="L19" s="10">
        <f t="shared" si="4"/>
        <v>1811.8045578231295</v>
      </c>
      <c r="M19" s="10">
        <f t="shared" si="5"/>
        <v>2112.8915986394559</v>
      </c>
    </row>
    <row r="20" spans="1:13" x14ac:dyDescent="0.2">
      <c r="A20" t="s">
        <v>0</v>
      </c>
      <c r="B20">
        <v>2019</v>
      </c>
      <c r="C20" t="s">
        <v>19</v>
      </c>
      <c r="D20" s="1">
        <v>537065.78</v>
      </c>
      <c r="E20" s="5">
        <v>100212.58</v>
      </c>
      <c r="F20" s="5">
        <f t="shared" si="0"/>
        <v>4002586.42</v>
      </c>
      <c r="G20" s="5">
        <v>4102799</v>
      </c>
      <c r="H20" s="2">
        <v>172</v>
      </c>
      <c r="I20" s="2">
        <v>33</v>
      </c>
      <c r="J20">
        <f t="shared" si="2"/>
        <v>205</v>
      </c>
      <c r="K20" s="10">
        <f t="shared" si="3"/>
        <v>488.84185365853659</v>
      </c>
      <c r="L20" s="10">
        <f t="shared" si="4"/>
        <v>19524.811804878049</v>
      </c>
      <c r="M20" s="10">
        <f t="shared" si="5"/>
        <v>20013.653658536587</v>
      </c>
    </row>
    <row r="21" spans="1:13" x14ac:dyDescent="0.2">
      <c r="A21" t="s">
        <v>0</v>
      </c>
      <c r="B21">
        <v>2019</v>
      </c>
      <c r="C21" t="s">
        <v>20</v>
      </c>
      <c r="D21" s="1">
        <v>16769.04</v>
      </c>
      <c r="E21" s="5">
        <v>16769.04</v>
      </c>
      <c r="F21" s="5">
        <f t="shared" si="0"/>
        <v>95024.56</v>
      </c>
      <c r="G21" s="5">
        <v>111793.60000000001</v>
      </c>
      <c r="H21" s="2">
        <v>12</v>
      </c>
      <c r="I21" s="2">
        <v>0</v>
      </c>
      <c r="J21">
        <f t="shared" si="2"/>
        <v>12</v>
      </c>
      <c r="K21" s="10">
        <f t="shared" si="3"/>
        <v>1397.42</v>
      </c>
      <c r="L21" s="10">
        <f t="shared" si="4"/>
        <v>7918.7133333333331</v>
      </c>
      <c r="M21" s="10">
        <f t="shared" si="5"/>
        <v>9316.1333333333332</v>
      </c>
    </row>
    <row r="22" spans="1:13" x14ac:dyDescent="0.2">
      <c r="A22" t="s">
        <v>0</v>
      </c>
      <c r="B22">
        <v>2019</v>
      </c>
      <c r="C22" t="s">
        <v>21</v>
      </c>
      <c r="D22" s="1">
        <v>722455</v>
      </c>
      <c r="E22" s="5">
        <v>722455</v>
      </c>
      <c r="F22" s="5">
        <f t="shared" si="0"/>
        <v>4427245</v>
      </c>
      <c r="G22" s="5">
        <v>5149700</v>
      </c>
      <c r="H22" s="2">
        <v>704</v>
      </c>
      <c r="I22" s="2">
        <v>141</v>
      </c>
      <c r="J22">
        <f t="shared" si="2"/>
        <v>845</v>
      </c>
      <c r="K22" s="10">
        <f t="shared" si="3"/>
        <v>854.9763313609468</v>
      </c>
      <c r="L22" s="10">
        <f t="shared" si="4"/>
        <v>5239.3431952662722</v>
      </c>
      <c r="M22" s="10">
        <f t="shared" si="5"/>
        <v>6094.3195266272187</v>
      </c>
    </row>
    <row r="23" spans="1:13" x14ac:dyDescent="0.2">
      <c r="A23" t="s">
        <v>0</v>
      </c>
      <c r="B23">
        <v>2019</v>
      </c>
      <c r="C23" t="s">
        <v>22</v>
      </c>
      <c r="D23" s="1">
        <v>50958</v>
      </c>
      <c r="E23" s="5">
        <v>50958</v>
      </c>
      <c r="F23" s="5">
        <f t="shared" si="0"/>
        <v>288762</v>
      </c>
      <c r="G23" s="5">
        <v>339720</v>
      </c>
      <c r="H23" s="2">
        <v>31</v>
      </c>
      <c r="I23" s="2">
        <v>1</v>
      </c>
      <c r="J23">
        <f t="shared" si="2"/>
        <v>32</v>
      </c>
      <c r="K23" s="10">
        <f t="shared" si="3"/>
        <v>1592.4375</v>
      </c>
      <c r="L23" s="10">
        <f t="shared" si="4"/>
        <v>9023.8125</v>
      </c>
      <c r="M23" s="10">
        <f t="shared" si="5"/>
        <v>10616.25</v>
      </c>
    </row>
    <row r="24" spans="1:13" x14ac:dyDescent="0.2">
      <c r="A24" t="s">
        <v>0</v>
      </c>
      <c r="B24">
        <v>2019</v>
      </c>
      <c r="C24" t="s">
        <v>23</v>
      </c>
      <c r="D24" s="1">
        <v>512400</v>
      </c>
      <c r="E24" s="5">
        <v>512400</v>
      </c>
      <c r="F24" s="5">
        <f t="shared" si="0"/>
        <v>2903600</v>
      </c>
      <c r="G24" s="5">
        <v>3416000</v>
      </c>
      <c r="H24" s="2">
        <v>24</v>
      </c>
      <c r="I24" s="2">
        <v>0</v>
      </c>
      <c r="J24">
        <f t="shared" si="2"/>
        <v>24</v>
      </c>
      <c r="K24" s="10">
        <f t="shared" si="3"/>
        <v>21350</v>
      </c>
      <c r="L24" s="10">
        <f>F24/$J24</f>
        <v>120983.33333333333</v>
      </c>
      <c r="M24" s="10">
        <f t="shared" si="5"/>
        <v>142333.33333333334</v>
      </c>
    </row>
    <row r="25" spans="1:13" x14ac:dyDescent="0.2">
      <c r="A25" t="s">
        <v>0</v>
      </c>
      <c r="B25">
        <v>2019</v>
      </c>
      <c r="C25" t="s">
        <v>24</v>
      </c>
      <c r="D25" s="1">
        <v>414832.5</v>
      </c>
      <c r="E25" s="5">
        <v>414832.5</v>
      </c>
      <c r="F25" s="5">
        <f t="shared" si="0"/>
        <v>2350717.5</v>
      </c>
      <c r="G25" s="5">
        <v>2765550</v>
      </c>
      <c r="H25" s="2">
        <v>44</v>
      </c>
      <c r="I25" s="2">
        <v>0</v>
      </c>
      <c r="J25">
        <f t="shared" si="2"/>
        <v>44</v>
      </c>
      <c r="K25" s="10">
        <f t="shared" si="3"/>
        <v>9428.011363636364</v>
      </c>
      <c r="L25" s="10">
        <f t="shared" si="4"/>
        <v>53425.397727272728</v>
      </c>
      <c r="M25" s="10">
        <f t="shared" si="5"/>
        <v>62853.409090909088</v>
      </c>
    </row>
    <row r="26" spans="1:13" ht="20" x14ac:dyDescent="0.2">
      <c r="A26" t="s">
        <v>0</v>
      </c>
      <c r="B26">
        <v>2020</v>
      </c>
      <c r="C26" s="3" t="s">
        <v>25</v>
      </c>
      <c r="E26" s="8">
        <v>50921.5</v>
      </c>
      <c r="F26" s="5"/>
      <c r="G26" s="5"/>
      <c r="H26" s="2">
        <v>28</v>
      </c>
      <c r="I26" s="2">
        <v>7</v>
      </c>
      <c r="J26">
        <f t="shared" si="2"/>
        <v>35</v>
      </c>
      <c r="K26" s="10">
        <f t="shared" si="3"/>
        <v>1454.9</v>
      </c>
    </row>
    <row r="27" spans="1:13" ht="20" x14ac:dyDescent="0.2">
      <c r="A27" t="s">
        <v>0</v>
      </c>
      <c r="B27">
        <v>2020</v>
      </c>
      <c r="C27" s="3" t="s">
        <v>26</v>
      </c>
      <c r="E27" s="8">
        <v>387031.41</v>
      </c>
      <c r="F27" s="5"/>
      <c r="G27" s="5"/>
      <c r="H27" s="2">
        <v>80</v>
      </c>
      <c r="I27" s="2">
        <v>17</v>
      </c>
      <c r="J27">
        <f t="shared" si="2"/>
        <v>97</v>
      </c>
      <c r="K27" s="10">
        <f t="shared" si="3"/>
        <v>3990.014536082474</v>
      </c>
    </row>
    <row r="28" spans="1:13" ht="20" x14ac:dyDescent="0.2">
      <c r="A28" t="s">
        <v>0</v>
      </c>
      <c r="B28">
        <v>2020</v>
      </c>
      <c r="C28" s="3" t="s">
        <v>27</v>
      </c>
      <c r="E28" s="8">
        <v>457725.18</v>
      </c>
      <c r="F28" s="5"/>
      <c r="G28" s="5"/>
      <c r="H28" s="2">
        <v>179</v>
      </c>
      <c r="I28" s="2">
        <v>22</v>
      </c>
      <c r="J28">
        <f t="shared" si="2"/>
        <v>201</v>
      </c>
      <c r="K28" s="10">
        <f t="shared" si="3"/>
        <v>2277.2397014925373</v>
      </c>
    </row>
    <row r="29" spans="1:13" ht="20" x14ac:dyDescent="0.2">
      <c r="A29" t="s">
        <v>0</v>
      </c>
      <c r="B29">
        <v>2020</v>
      </c>
      <c r="C29" s="3" t="s">
        <v>28</v>
      </c>
      <c r="D29" s="3"/>
      <c r="E29" s="8">
        <v>626914.75</v>
      </c>
      <c r="F29" s="5"/>
      <c r="G29" s="8"/>
      <c r="H29" s="2">
        <v>97</v>
      </c>
      <c r="I29" s="2">
        <v>25</v>
      </c>
      <c r="J29">
        <f t="shared" si="2"/>
        <v>122</v>
      </c>
      <c r="K29" s="10">
        <f t="shared" si="3"/>
        <v>5138.6454918032787</v>
      </c>
    </row>
    <row r="30" spans="1:13" ht="20" x14ac:dyDescent="0.2">
      <c r="A30" t="s">
        <v>0</v>
      </c>
      <c r="B30">
        <v>2020</v>
      </c>
      <c r="C30" s="3" t="s">
        <v>29</v>
      </c>
      <c r="D30" s="3"/>
      <c r="E30" s="8">
        <v>95192.28</v>
      </c>
      <c r="F30" s="5"/>
      <c r="G30" s="8"/>
      <c r="H30" s="2">
        <v>10</v>
      </c>
      <c r="I30" s="2">
        <v>1</v>
      </c>
      <c r="J30">
        <f t="shared" si="2"/>
        <v>11</v>
      </c>
      <c r="K30" s="10">
        <f t="shared" si="3"/>
        <v>8653.8436363636356</v>
      </c>
    </row>
    <row r="31" spans="1:13" ht="20" x14ac:dyDescent="0.2">
      <c r="A31" t="s">
        <v>0</v>
      </c>
      <c r="B31">
        <v>2020</v>
      </c>
      <c r="C31" s="3" t="s">
        <v>30</v>
      </c>
      <c r="D31" s="3"/>
      <c r="E31" s="8">
        <v>526880.89</v>
      </c>
      <c r="F31" s="5"/>
      <c r="G31" s="8"/>
      <c r="H31" s="2">
        <v>448</v>
      </c>
      <c r="I31" s="2">
        <v>157</v>
      </c>
      <c r="J31">
        <f t="shared" si="2"/>
        <v>605</v>
      </c>
      <c r="K31" s="10">
        <f t="shared" si="3"/>
        <v>870.87750413223148</v>
      </c>
    </row>
    <row r="32" spans="1:13" ht="20" x14ac:dyDescent="0.2">
      <c r="A32" t="s">
        <v>0</v>
      </c>
      <c r="B32">
        <v>2020</v>
      </c>
      <c r="C32" s="3" t="s">
        <v>31</v>
      </c>
      <c r="D32" s="3"/>
      <c r="E32" s="8">
        <v>83300</v>
      </c>
      <c r="F32" s="5"/>
      <c r="G32" s="8"/>
      <c r="H32" s="2">
        <v>5</v>
      </c>
      <c r="I32" s="2">
        <v>0</v>
      </c>
      <c r="J32">
        <f t="shared" si="2"/>
        <v>5</v>
      </c>
      <c r="K32" s="10">
        <f t="shared" si="3"/>
        <v>16660</v>
      </c>
    </row>
    <row r="33" spans="1:11" ht="20" x14ac:dyDescent="0.2">
      <c r="A33" t="s">
        <v>0</v>
      </c>
      <c r="B33">
        <v>2020</v>
      </c>
      <c r="C33" s="3" t="s">
        <v>32</v>
      </c>
      <c r="D33" s="3"/>
      <c r="E33" s="8">
        <v>1948880.88</v>
      </c>
      <c r="F33" s="5"/>
      <c r="G33" s="8"/>
      <c r="H33">
        <v>160</v>
      </c>
      <c r="I33">
        <v>33</v>
      </c>
      <c r="J33">
        <f t="shared" si="2"/>
        <v>193</v>
      </c>
      <c r="K33" s="10">
        <f t="shared" si="3"/>
        <v>10097.828393782384</v>
      </c>
    </row>
    <row r="34" spans="1:11" ht="20" x14ac:dyDescent="0.2">
      <c r="A34" t="s">
        <v>0</v>
      </c>
      <c r="B34">
        <v>2020</v>
      </c>
      <c r="C34" s="3" t="s">
        <v>33</v>
      </c>
      <c r="D34" s="3"/>
      <c r="E34" s="8">
        <v>136237.5</v>
      </c>
      <c r="F34" s="5"/>
      <c r="G34" s="8"/>
      <c r="H34" s="2">
        <v>38</v>
      </c>
      <c r="I34" s="2">
        <v>5</v>
      </c>
      <c r="J34">
        <f t="shared" si="2"/>
        <v>43</v>
      </c>
      <c r="K34" s="10">
        <f t="shared" si="3"/>
        <v>3168.3139534883721</v>
      </c>
    </row>
    <row r="35" spans="1:11" ht="20" x14ac:dyDescent="0.2">
      <c r="A35" t="s">
        <v>0</v>
      </c>
      <c r="B35">
        <v>2020</v>
      </c>
      <c r="C35" s="3" t="s">
        <v>34</v>
      </c>
      <c r="D35" s="3"/>
      <c r="E35" s="8">
        <v>114430.39999999999</v>
      </c>
      <c r="F35" s="5"/>
      <c r="G35" s="8"/>
      <c r="H35" s="2">
        <v>16</v>
      </c>
      <c r="I35">
        <v>3</v>
      </c>
      <c r="J35">
        <f t="shared" si="2"/>
        <v>19</v>
      </c>
      <c r="K35" s="10">
        <f t="shared" si="3"/>
        <v>6022.652631578947</v>
      </c>
    </row>
    <row r="36" spans="1:11" ht="20" x14ac:dyDescent="0.2">
      <c r="A36" t="s">
        <v>0</v>
      </c>
      <c r="B36">
        <v>2020</v>
      </c>
      <c r="C36" s="3" t="s">
        <v>35</v>
      </c>
      <c r="D36" s="3"/>
      <c r="E36" s="8">
        <v>75145.7</v>
      </c>
      <c r="F36" s="5"/>
      <c r="G36" s="8"/>
      <c r="H36">
        <v>19</v>
      </c>
      <c r="I36">
        <v>2</v>
      </c>
      <c r="J36">
        <f t="shared" si="2"/>
        <v>21</v>
      </c>
      <c r="K36" s="10">
        <f t="shared" si="3"/>
        <v>3578.3666666666663</v>
      </c>
    </row>
    <row r="37" spans="1:11" ht="20" x14ac:dyDescent="0.2">
      <c r="A37" t="s">
        <v>0</v>
      </c>
      <c r="B37">
        <v>2020</v>
      </c>
      <c r="C37" s="3" t="s">
        <v>36</v>
      </c>
      <c r="D37" s="3"/>
      <c r="E37" s="8">
        <v>263589.51</v>
      </c>
      <c r="F37" s="5"/>
      <c r="G37" s="8"/>
      <c r="H37">
        <v>92</v>
      </c>
      <c r="I37">
        <v>6</v>
      </c>
      <c r="J37">
        <f t="shared" si="2"/>
        <v>98</v>
      </c>
      <c r="K37" s="10">
        <f t="shared" si="3"/>
        <v>2689.6888775510206</v>
      </c>
    </row>
    <row r="38" spans="1:11" ht="20" x14ac:dyDescent="0.2">
      <c r="A38" t="s">
        <v>0</v>
      </c>
      <c r="B38">
        <v>2020</v>
      </c>
      <c r="C38" s="3" t="s">
        <v>37</v>
      </c>
      <c r="D38" s="3"/>
      <c r="E38" s="8">
        <v>183750</v>
      </c>
      <c r="F38" s="5"/>
      <c r="G38" s="8"/>
      <c r="H38">
        <v>64</v>
      </c>
      <c r="I38">
        <v>8</v>
      </c>
      <c r="J38">
        <f t="shared" si="2"/>
        <v>72</v>
      </c>
      <c r="K38" s="10">
        <f t="shared" si="3"/>
        <v>2552.0833333333335</v>
      </c>
    </row>
    <row r="39" spans="1:11" ht="20" x14ac:dyDescent="0.2">
      <c r="A39" t="s">
        <v>0</v>
      </c>
      <c r="B39">
        <v>2021</v>
      </c>
      <c r="C39" s="3" t="s">
        <v>38</v>
      </c>
      <c r="D39" s="3"/>
      <c r="E39" s="8">
        <v>4584200.45</v>
      </c>
      <c r="F39" s="5"/>
      <c r="G39" s="9"/>
      <c r="H39">
        <v>427</v>
      </c>
      <c r="I39">
        <v>73</v>
      </c>
      <c r="J39">
        <f t="shared" si="2"/>
        <v>500</v>
      </c>
      <c r="K39" s="10">
        <f t="shared" si="3"/>
        <v>9168.4009000000005</v>
      </c>
    </row>
    <row r="40" spans="1:11" ht="20" x14ac:dyDescent="0.2">
      <c r="A40" t="s">
        <v>0</v>
      </c>
      <c r="B40">
        <v>2021</v>
      </c>
      <c r="C40" s="3" t="s">
        <v>39</v>
      </c>
      <c r="D40" s="3"/>
      <c r="E40" s="8">
        <v>1298737.8999999999</v>
      </c>
      <c r="F40" s="5"/>
      <c r="G40" s="9"/>
      <c r="H40">
        <v>81</v>
      </c>
      <c r="I40">
        <v>12</v>
      </c>
      <c r="J40">
        <f t="shared" si="2"/>
        <v>93</v>
      </c>
      <c r="K40" s="10">
        <f t="shared" si="3"/>
        <v>13964.923655913977</v>
      </c>
    </row>
    <row r="41" spans="1:11" ht="20" x14ac:dyDescent="0.2">
      <c r="A41" t="s">
        <v>0</v>
      </c>
      <c r="B41">
        <v>2021</v>
      </c>
      <c r="C41" s="3" t="s">
        <v>40</v>
      </c>
      <c r="D41" s="3"/>
      <c r="E41" s="8">
        <v>1530621.9</v>
      </c>
      <c r="F41" s="5"/>
      <c r="G41" s="9"/>
      <c r="H41">
        <v>87</v>
      </c>
      <c r="I41">
        <v>10</v>
      </c>
      <c r="J41">
        <f t="shared" si="2"/>
        <v>97</v>
      </c>
      <c r="K41" s="10">
        <f t="shared" si="3"/>
        <v>15779.607216494844</v>
      </c>
    </row>
    <row r="42" spans="1:11" ht="20" x14ac:dyDescent="0.2">
      <c r="A42" t="s">
        <v>0</v>
      </c>
      <c r="B42">
        <v>2021</v>
      </c>
      <c r="C42" s="3" t="s">
        <v>41</v>
      </c>
      <c r="D42" s="3"/>
      <c r="E42" s="8">
        <v>743550</v>
      </c>
      <c r="F42" s="5"/>
      <c r="G42" s="9"/>
      <c r="H42">
        <v>80</v>
      </c>
      <c r="I42">
        <v>6</v>
      </c>
      <c r="J42">
        <f t="shared" si="2"/>
        <v>86</v>
      </c>
      <c r="K42" s="10">
        <f t="shared" si="3"/>
        <v>8645.9302325581393</v>
      </c>
    </row>
    <row r="43" spans="1:11" ht="20" x14ac:dyDescent="0.2">
      <c r="A43" t="s">
        <v>0</v>
      </c>
      <c r="B43">
        <v>2021</v>
      </c>
      <c r="C43" s="3" t="s">
        <v>42</v>
      </c>
      <c r="D43" s="3"/>
      <c r="E43" s="8">
        <v>1089150</v>
      </c>
      <c r="F43" s="5"/>
      <c r="G43" s="9"/>
      <c r="H43">
        <v>54</v>
      </c>
      <c r="I43">
        <v>13</v>
      </c>
      <c r="J43">
        <f t="shared" si="2"/>
        <v>67</v>
      </c>
      <c r="K43" s="10">
        <f t="shared" si="3"/>
        <v>16255.970149253732</v>
      </c>
    </row>
    <row r="44" spans="1:11" ht="20" x14ac:dyDescent="0.2">
      <c r="A44" t="s">
        <v>0</v>
      </c>
      <c r="B44">
        <v>2021</v>
      </c>
      <c r="C44" s="3" t="s">
        <v>43</v>
      </c>
      <c r="D44" s="3"/>
      <c r="E44" s="8">
        <v>229552.37</v>
      </c>
      <c r="F44" s="5"/>
      <c r="G44" s="9"/>
      <c r="H44">
        <v>38</v>
      </c>
      <c r="I44">
        <v>14</v>
      </c>
      <c r="J44">
        <f t="shared" si="2"/>
        <v>52</v>
      </c>
      <c r="K44" s="10">
        <f t="shared" si="3"/>
        <v>4414.4686538461538</v>
      </c>
    </row>
    <row r="45" spans="1:11" ht="20" x14ac:dyDescent="0.2">
      <c r="A45" t="s">
        <v>0</v>
      </c>
      <c r="B45">
        <v>2021</v>
      </c>
      <c r="C45" s="3" t="s">
        <v>44</v>
      </c>
      <c r="D45" s="3"/>
      <c r="E45" s="8">
        <v>181568.25</v>
      </c>
      <c r="F45" s="5"/>
      <c r="G45" s="9"/>
      <c r="H45">
        <v>823</v>
      </c>
      <c r="I45">
        <v>193</v>
      </c>
      <c r="J45">
        <f t="shared" si="2"/>
        <v>1016</v>
      </c>
      <c r="K45" s="10">
        <f t="shared" si="3"/>
        <v>178.70890748031496</v>
      </c>
    </row>
    <row r="46" spans="1:11" ht="20" x14ac:dyDescent="0.2">
      <c r="A46" t="s">
        <v>0</v>
      </c>
      <c r="B46">
        <v>2021</v>
      </c>
      <c r="C46" s="3" t="s">
        <v>45</v>
      </c>
      <c r="D46" s="3"/>
      <c r="E46" s="8">
        <v>725475</v>
      </c>
      <c r="F46" s="5"/>
      <c r="G46" s="9"/>
      <c r="H46">
        <v>76</v>
      </c>
      <c r="I46">
        <v>9</v>
      </c>
      <c r="J46">
        <f t="shared" si="2"/>
        <v>85</v>
      </c>
      <c r="K46" s="10">
        <f t="shared" si="3"/>
        <v>8535</v>
      </c>
    </row>
    <row r="47" spans="1:11" ht="20" x14ac:dyDescent="0.2">
      <c r="A47" t="s">
        <v>0</v>
      </c>
      <c r="B47">
        <v>2021</v>
      </c>
      <c r="C47" s="3" t="s">
        <v>46</v>
      </c>
      <c r="D47" s="3"/>
      <c r="E47" s="8">
        <v>241139.69</v>
      </c>
      <c r="F47" s="5"/>
      <c r="G47" s="9"/>
      <c r="H47">
        <v>8</v>
      </c>
      <c r="I47">
        <v>0</v>
      </c>
      <c r="J47">
        <f t="shared" si="2"/>
        <v>8</v>
      </c>
      <c r="K47" s="10">
        <f t="shared" si="3"/>
        <v>30142.46125</v>
      </c>
    </row>
    <row r="48" spans="1:11" ht="20" x14ac:dyDescent="0.2">
      <c r="A48" t="s">
        <v>0</v>
      </c>
      <c r="B48">
        <v>2021</v>
      </c>
      <c r="C48" s="3" t="s">
        <v>46</v>
      </c>
      <c r="D48" s="3"/>
      <c r="E48" s="8">
        <v>884026.84</v>
      </c>
      <c r="F48" s="5"/>
      <c r="G48" s="9"/>
      <c r="H48">
        <v>60</v>
      </c>
      <c r="I48">
        <v>3</v>
      </c>
      <c r="J48">
        <f t="shared" si="2"/>
        <v>63</v>
      </c>
      <c r="K48" s="10">
        <f t="shared" si="3"/>
        <v>14032.172063492062</v>
      </c>
    </row>
    <row r="49" spans="1:11" ht="20" x14ac:dyDescent="0.2">
      <c r="A49" t="s">
        <v>0</v>
      </c>
      <c r="B49">
        <v>2021</v>
      </c>
      <c r="C49" s="3" t="s">
        <v>47</v>
      </c>
      <c r="D49" s="3"/>
      <c r="E49" s="8">
        <v>140500</v>
      </c>
      <c r="F49" s="5"/>
      <c r="G49" s="9"/>
      <c r="H49">
        <v>19</v>
      </c>
      <c r="I49">
        <v>0</v>
      </c>
      <c r="J49">
        <f t="shared" si="2"/>
        <v>19</v>
      </c>
      <c r="K49" s="10">
        <f t="shared" si="3"/>
        <v>7394.7368421052633</v>
      </c>
    </row>
    <row r="50" spans="1:11" ht="20" x14ac:dyDescent="0.2">
      <c r="A50" t="s">
        <v>0</v>
      </c>
      <c r="B50">
        <v>2021</v>
      </c>
      <c r="C50" s="3" t="s">
        <v>48</v>
      </c>
      <c r="D50" s="3"/>
      <c r="E50" s="8">
        <v>592279.6</v>
      </c>
      <c r="F50" s="5"/>
      <c r="G50" s="9"/>
      <c r="H50">
        <v>55</v>
      </c>
      <c r="I50">
        <v>10</v>
      </c>
      <c r="J50">
        <f t="shared" si="2"/>
        <v>65</v>
      </c>
      <c r="K50" s="10">
        <f t="shared" si="3"/>
        <v>9111.9938461538459</v>
      </c>
    </row>
    <row r="51" spans="1:11" ht="20" x14ac:dyDescent="0.2">
      <c r="A51" t="s">
        <v>0</v>
      </c>
      <c r="B51">
        <v>2021</v>
      </c>
      <c r="C51" s="3" t="s">
        <v>49</v>
      </c>
      <c r="D51" s="3"/>
      <c r="E51" s="8">
        <v>1521075</v>
      </c>
      <c r="F51" s="5"/>
      <c r="G51" s="9"/>
      <c r="H51">
        <v>180</v>
      </c>
      <c r="I51">
        <v>17</v>
      </c>
      <c r="J51">
        <f t="shared" si="2"/>
        <v>197</v>
      </c>
      <c r="K51" s="10">
        <f t="shared" si="3"/>
        <v>7721.1928934010157</v>
      </c>
    </row>
    <row r="52" spans="1:11" ht="20" x14ac:dyDescent="0.2">
      <c r="A52" t="s">
        <v>0</v>
      </c>
      <c r="B52">
        <v>2021</v>
      </c>
      <c r="C52" s="3" t="s">
        <v>50</v>
      </c>
      <c r="D52" s="3"/>
      <c r="E52" s="8">
        <v>1690425</v>
      </c>
      <c r="F52" s="5"/>
      <c r="G52" s="9"/>
      <c r="H52">
        <v>395</v>
      </c>
      <c r="I52">
        <v>87</v>
      </c>
      <c r="J52">
        <f t="shared" si="2"/>
        <v>482</v>
      </c>
      <c r="K52" s="10">
        <f t="shared" si="3"/>
        <v>3507.1058091286309</v>
      </c>
    </row>
    <row r="53" spans="1:11" ht="20" x14ac:dyDescent="0.2">
      <c r="C53" s="3"/>
      <c r="D53" s="4"/>
      <c r="E53" s="3"/>
      <c r="G53" s="3"/>
    </row>
    <row r="54" spans="1:11" ht="20" x14ac:dyDescent="0.2">
      <c r="C54" s="3"/>
      <c r="D54" s="4"/>
      <c r="E54" s="3"/>
      <c r="G54" s="3"/>
    </row>
    <row r="55" spans="1:11" ht="20" x14ac:dyDescent="0.2">
      <c r="C55" s="3"/>
      <c r="D55" s="4"/>
      <c r="E55" s="3"/>
      <c r="G55" s="3"/>
    </row>
    <row r="56" spans="1:11" ht="20" x14ac:dyDescent="0.2">
      <c r="C56" s="3"/>
      <c r="D56" s="4"/>
      <c r="E56" s="3"/>
      <c r="G56" s="3"/>
    </row>
    <row r="57" spans="1:11" ht="20" x14ac:dyDescent="0.2">
      <c r="C57" s="3"/>
      <c r="D57" s="4"/>
      <c r="E57" s="3"/>
      <c r="G57" s="3"/>
    </row>
    <row r="58" spans="1:11" ht="20" x14ac:dyDescent="0.2">
      <c r="C58" s="3"/>
      <c r="D58" s="4"/>
      <c r="E58" s="3"/>
      <c r="G58" s="3"/>
    </row>
    <row r="59" spans="1:11" ht="20" x14ac:dyDescent="0.2">
      <c r="C59" s="3"/>
      <c r="D59" s="4"/>
      <c r="E59" s="3"/>
      <c r="G59" s="3"/>
    </row>
    <row r="60" spans="1:11" ht="20" x14ac:dyDescent="0.2">
      <c r="C60" s="3"/>
      <c r="D60" s="4"/>
      <c r="E60" s="3"/>
      <c r="G60" s="3"/>
    </row>
    <row r="61" spans="1:11" ht="20" x14ac:dyDescent="0.2">
      <c r="C61" s="3"/>
      <c r="D61" s="4"/>
      <c r="E61" s="3"/>
      <c r="G61" s="3"/>
    </row>
    <row r="62" spans="1:11" ht="20" x14ac:dyDescent="0.2">
      <c r="C62" s="3"/>
      <c r="D62" s="4"/>
      <c r="E62" s="3"/>
      <c r="G62" s="3"/>
    </row>
    <row r="63" spans="1:11" ht="20" x14ac:dyDescent="0.2">
      <c r="C63" s="3"/>
      <c r="D63" s="4"/>
      <c r="E63" s="3"/>
      <c r="G63" s="3"/>
    </row>
    <row r="64" spans="1:11" ht="20" x14ac:dyDescent="0.2">
      <c r="C64" s="3"/>
      <c r="D64" s="4"/>
      <c r="E64" s="3"/>
      <c r="G64" s="3"/>
    </row>
    <row r="65" spans="3:7" ht="20" x14ac:dyDescent="0.2">
      <c r="C65" s="3"/>
      <c r="D65" s="4"/>
      <c r="E65" s="3"/>
      <c r="G65" s="3"/>
    </row>
    <row r="66" spans="3:7" ht="20" x14ac:dyDescent="0.2">
      <c r="C66" s="3"/>
      <c r="D66" s="4"/>
      <c r="E66" s="3"/>
      <c r="G66" s="3"/>
    </row>
    <row r="67" spans="3:7" ht="20" x14ac:dyDescent="0.2">
      <c r="C67" s="3"/>
      <c r="D67" s="4"/>
      <c r="E67" s="3"/>
      <c r="G67" s="3"/>
    </row>
    <row r="68" spans="3:7" ht="20" x14ac:dyDescent="0.2">
      <c r="C68" s="3"/>
      <c r="D68" s="4"/>
      <c r="E68" s="3"/>
      <c r="G68" s="3"/>
    </row>
    <row r="69" spans="3:7" ht="20" x14ac:dyDescent="0.2">
      <c r="C69" s="3"/>
      <c r="D69" s="4"/>
      <c r="E69" s="3"/>
      <c r="G69" s="3"/>
    </row>
    <row r="70" spans="3:7" ht="20" x14ac:dyDescent="0.2">
      <c r="C70" s="3"/>
      <c r="D70" s="4"/>
      <c r="E70" s="3"/>
      <c r="G70" s="3"/>
    </row>
    <row r="71" spans="3:7" ht="20" x14ac:dyDescent="0.2">
      <c r="C71" s="3"/>
      <c r="D71" s="4"/>
      <c r="E71" s="3"/>
      <c r="G71" s="3"/>
    </row>
    <row r="72" spans="3:7" ht="20" x14ac:dyDescent="0.2">
      <c r="C72" s="3"/>
      <c r="D72" s="4"/>
      <c r="E72" s="3"/>
      <c r="G72" s="3"/>
    </row>
    <row r="73" spans="3:7" ht="20" x14ac:dyDescent="0.2">
      <c r="C73" s="3"/>
      <c r="D73" s="4"/>
      <c r="E73" s="3"/>
      <c r="G73" s="3"/>
    </row>
    <row r="74" spans="3:7" ht="20" x14ac:dyDescent="0.2">
      <c r="C74" s="3"/>
      <c r="D74" s="4"/>
      <c r="E74" s="3"/>
      <c r="G74" s="3"/>
    </row>
    <row r="75" spans="3:7" ht="20" x14ac:dyDescent="0.2">
      <c r="C75" s="3"/>
      <c r="D75" s="4"/>
      <c r="E75" s="3"/>
      <c r="G75" s="3"/>
    </row>
    <row r="76" spans="3:7" ht="20" x14ac:dyDescent="0.2">
      <c r="C76" s="3"/>
      <c r="D76" s="4"/>
      <c r="E76" s="3"/>
      <c r="G76" s="3"/>
    </row>
    <row r="77" spans="3:7" ht="20" x14ac:dyDescent="0.2">
      <c r="C77" s="3"/>
      <c r="D77" s="4"/>
      <c r="E77" s="3"/>
      <c r="G77" s="3"/>
    </row>
    <row r="78" spans="3:7" ht="20" x14ac:dyDescent="0.2">
      <c r="C78" s="3"/>
      <c r="D78" s="4"/>
      <c r="E78" s="3"/>
      <c r="G78" s="3"/>
    </row>
    <row r="79" spans="3:7" ht="20" x14ac:dyDescent="0.2">
      <c r="C79" s="3"/>
      <c r="D79" s="4"/>
      <c r="E79" s="3"/>
      <c r="G79" s="3"/>
    </row>
    <row r="80" spans="3:7" ht="20" x14ac:dyDescent="0.2">
      <c r="C80" s="3"/>
      <c r="D80" s="4"/>
      <c r="E80" s="3"/>
      <c r="G80" s="3"/>
    </row>
    <row r="81" spans="3:7" ht="20" x14ac:dyDescent="0.2">
      <c r="C81" s="3"/>
      <c r="D81" s="4"/>
      <c r="E81" s="3"/>
      <c r="G81" s="3"/>
    </row>
    <row r="82" spans="3:7" ht="20" x14ac:dyDescent="0.2">
      <c r="C82" s="3"/>
      <c r="D82" s="4"/>
      <c r="E82" s="3"/>
      <c r="G82" s="3"/>
    </row>
    <row r="83" spans="3:7" ht="20" x14ac:dyDescent="0.2">
      <c r="C83" s="3"/>
      <c r="D83" s="4"/>
      <c r="E83" s="3"/>
      <c r="G83" s="3"/>
    </row>
    <row r="84" spans="3:7" ht="20" x14ac:dyDescent="0.2">
      <c r="C84" s="3"/>
      <c r="D84" s="4"/>
      <c r="E84" s="3"/>
      <c r="G84" s="3"/>
    </row>
    <row r="85" spans="3:7" ht="20" x14ac:dyDescent="0.2">
      <c r="C85" s="3"/>
      <c r="D85" s="4"/>
      <c r="E85" s="3"/>
      <c r="G85" s="3"/>
    </row>
    <row r="86" spans="3:7" ht="20" x14ac:dyDescent="0.2">
      <c r="C86" s="3"/>
      <c r="D86" s="4"/>
      <c r="E86" s="3"/>
      <c r="G86" s="3"/>
    </row>
    <row r="87" spans="3:7" ht="20" x14ac:dyDescent="0.2">
      <c r="C87" s="3"/>
      <c r="D87" s="4"/>
      <c r="E87" s="3"/>
      <c r="G87" s="3"/>
    </row>
    <row r="88" spans="3:7" ht="20" x14ac:dyDescent="0.2">
      <c r="C88" s="3"/>
      <c r="D88" s="4"/>
      <c r="E88" s="3"/>
      <c r="G88" s="3"/>
    </row>
    <row r="89" spans="3:7" ht="20" x14ac:dyDescent="0.2">
      <c r="C89" s="3"/>
      <c r="D89" s="4"/>
      <c r="E89" s="3"/>
      <c r="G89" s="3"/>
    </row>
    <row r="90" spans="3:7" ht="20" x14ac:dyDescent="0.2">
      <c r="C90" s="3"/>
      <c r="D90" s="4"/>
      <c r="E90" s="3"/>
      <c r="G90" s="3"/>
    </row>
    <row r="91" spans="3:7" ht="20" x14ac:dyDescent="0.2">
      <c r="C91" s="3"/>
      <c r="D91" s="4"/>
      <c r="E91" s="3"/>
      <c r="G91" s="3"/>
    </row>
    <row r="92" spans="3:7" ht="20" x14ac:dyDescent="0.2">
      <c r="C92" s="3"/>
      <c r="D92" s="4"/>
      <c r="E92" s="3"/>
      <c r="G92" s="3"/>
    </row>
    <row r="93" spans="3:7" ht="20" x14ac:dyDescent="0.2">
      <c r="C93" s="3"/>
      <c r="D93" s="4"/>
      <c r="E93" s="3"/>
      <c r="G93" s="3"/>
    </row>
    <row r="94" spans="3:7" ht="20" x14ac:dyDescent="0.2">
      <c r="C94" s="3"/>
      <c r="D94" s="4"/>
      <c r="E94" s="3"/>
      <c r="G94" s="3"/>
    </row>
    <row r="95" spans="3:7" ht="20" x14ac:dyDescent="0.2">
      <c r="C95" s="3"/>
      <c r="D95" s="4"/>
      <c r="E95" s="3"/>
      <c r="G95" s="3"/>
    </row>
    <row r="96" spans="3:7" ht="20" x14ac:dyDescent="0.2">
      <c r="C96" s="3"/>
      <c r="D96" s="4"/>
      <c r="E96" s="3"/>
      <c r="G96" s="3"/>
    </row>
    <row r="97" spans="3:7" ht="20" x14ac:dyDescent="0.2">
      <c r="C97" s="3"/>
      <c r="D97" s="4"/>
      <c r="E97" s="3"/>
      <c r="G97" s="3"/>
    </row>
    <row r="98" spans="3:7" ht="20" x14ac:dyDescent="0.2">
      <c r="C98" s="3"/>
      <c r="D98" s="4"/>
      <c r="E98" s="3"/>
      <c r="G98" s="3"/>
    </row>
    <row r="99" spans="3:7" ht="20" x14ac:dyDescent="0.2">
      <c r="C99" s="3"/>
      <c r="D99" s="4"/>
      <c r="E99" s="3"/>
      <c r="G99" s="3"/>
    </row>
    <row r="100" spans="3:7" ht="20" x14ac:dyDescent="0.2">
      <c r="C100" s="3"/>
      <c r="D100" s="4"/>
      <c r="E100" s="3"/>
      <c r="G100" s="3"/>
    </row>
    <row r="101" spans="3:7" ht="20" x14ac:dyDescent="0.2">
      <c r="C101" s="3"/>
      <c r="D101" s="3"/>
      <c r="E101" s="3"/>
      <c r="G101" s="3"/>
    </row>
    <row r="102" spans="3:7" ht="20" x14ac:dyDescent="0.2">
      <c r="C102" s="3"/>
      <c r="D102" s="4"/>
      <c r="E102" s="3"/>
      <c r="G1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2022-03-18T17:12:06Z</dcterms:created>
  <dcterms:modified xsi:type="dcterms:W3CDTF">2022-03-20T18:27:15Z</dcterms:modified>
</cp:coreProperties>
</file>