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rossman/Documents/Thesis/ThesisSync/GrantData/"/>
    </mc:Choice>
  </mc:AlternateContent>
  <xr:revisionPtr revIDLastSave="0" documentId="13_ncr:1_{30774869-2F41-2C4D-B215-AEED26482A33}" xr6:coauthVersionLast="47" xr6:coauthVersionMax="47" xr10:uidLastSave="{00000000-0000-0000-0000-000000000000}"/>
  <bookViews>
    <workbookView xWindow="0" yWindow="500" windowWidth="28800" windowHeight="17500" activeTab="1" xr2:uid="{E1759C8A-3645-1447-A9BA-4265240B9340}"/>
  </bookViews>
  <sheets>
    <sheet name="State Funds" sheetId="1" r:id="rId1"/>
    <sheet name="CERB Program" sheetId="3" r:id="rId2"/>
    <sheet name="Federally Funded Progr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<sst xmlns="http://schemas.openxmlformats.org/spreadsheetml/2006/main" count="461" uniqueCount="312">
  <si>
    <t xml:space="preserve">Applicant </t>
  </si>
  <si>
    <t xml:space="preserve">County </t>
  </si>
  <si>
    <t xml:space="preserve">Leg Dist/ Con Dist </t>
  </si>
  <si>
    <t xml:space="preserve">Project Name </t>
  </si>
  <si>
    <t xml:space="preserve">Est. Const. Start </t>
  </si>
  <si>
    <t xml:space="preserve">Total Score </t>
  </si>
  <si>
    <t xml:space="preserve">Maximum Locations Passed </t>
  </si>
  <si>
    <t xml:space="preserve">Requested Funding </t>
  </si>
  <si>
    <t xml:space="preserve">Hardship Status </t>
  </si>
  <si>
    <t xml:space="preserve">Objection </t>
  </si>
  <si>
    <t xml:space="preserve">Grant Offer </t>
  </si>
  <si>
    <t xml:space="preserve">Loan Offer </t>
  </si>
  <si>
    <t xml:space="preserve">Makah Tribe </t>
  </si>
  <si>
    <t xml:space="preserve">Clallam </t>
  </si>
  <si>
    <t xml:space="preserve">24th &amp;6th </t>
  </si>
  <si>
    <t xml:space="preserve">Makah Communication Access Project </t>
  </si>
  <si>
    <t xml:space="preserve">Severely Distressed </t>
  </si>
  <si>
    <t xml:space="preserve">No </t>
  </si>
  <si>
    <t xml:space="preserve">Kalispel Tribe </t>
  </si>
  <si>
    <t xml:space="preserve">Pend Oreille </t>
  </si>
  <si>
    <t xml:space="preserve">7th &amp; 5th </t>
  </si>
  <si>
    <t xml:space="preserve">Kalispel Tribe Broadband Expansion </t>
  </si>
  <si>
    <t xml:space="preserve">Yes </t>
  </si>
  <si>
    <t xml:space="preserve">Grant County PUD </t>
  </si>
  <si>
    <t xml:space="preserve">Grant </t>
  </si>
  <si>
    <t xml:space="preserve">13th &amp; 4th </t>
  </si>
  <si>
    <t xml:space="preserve">Area 15: Gloyd to Stratford </t>
  </si>
  <si>
    <t xml:space="preserve">Distressed </t>
  </si>
  <si>
    <t xml:space="preserve">Port of Skagit </t>
  </si>
  <si>
    <t xml:space="preserve">Skagit </t>
  </si>
  <si>
    <t xml:space="preserve">39th &amp; 1st </t>
  </si>
  <si>
    <t xml:space="preserve">Sauk-Suiattle Construction Grant </t>
  </si>
  <si>
    <t xml:space="preserve">Wahkiakum County PUD </t>
  </si>
  <si>
    <t xml:space="preserve">Wahkiakum </t>
  </si>
  <si>
    <t xml:space="preserve">19th &amp; 3rd </t>
  </si>
  <si>
    <t xml:space="preserve">Wahkiakum PUD East County Broadband Deployment </t>
  </si>
  <si>
    <t xml:space="preserve">Hood Canal Telephone </t>
  </si>
  <si>
    <t xml:space="preserve">Mason </t>
  </si>
  <si>
    <t xml:space="preserve">35th &amp; 6th </t>
  </si>
  <si>
    <t xml:space="preserve">Mason County Line Broadband Expansion </t>
  </si>
  <si>
    <t xml:space="preserve">Port of Ilwaco </t>
  </si>
  <si>
    <t xml:space="preserve">Pacific </t>
  </si>
  <si>
    <t xml:space="preserve">Port Ilwaco Pacific County Broadband Rural Infrastructure Buildout </t>
  </si>
  <si>
    <t xml:space="preserve">Strong Rd. BB Expansion Project </t>
  </si>
  <si>
    <t xml:space="preserve">Lewis County PUD </t>
  </si>
  <si>
    <t xml:space="preserve">Lewis </t>
  </si>
  <si>
    <t xml:space="preserve">19th, 20th &amp; 3rd </t>
  </si>
  <si>
    <t xml:space="preserve">West County Backbone and FTtH Exten. Project </t>
  </si>
  <si>
    <t xml:space="preserve">Mason County PUD </t>
  </si>
  <si>
    <t xml:space="preserve">Cloquallum Communities Rural Broadband Fiber Project </t>
  </si>
  <si>
    <t xml:space="preserve">Clallam County PUD #1 </t>
  </si>
  <si>
    <t xml:space="preserve">24th </t>
  </si>
  <si>
    <t xml:space="preserve">Clallam County PUD #1 BB Backbone Constr. Project </t>
  </si>
  <si>
    <t xml:space="preserve">Port of Columbia </t>
  </si>
  <si>
    <t xml:space="preserve">Columbia </t>
  </si>
  <si>
    <t xml:space="preserve">16th &amp; 5th </t>
  </si>
  <si>
    <t xml:space="preserve">Okanogan PUD </t>
  </si>
  <si>
    <t xml:space="preserve">Okanogan </t>
  </si>
  <si>
    <t xml:space="preserve">12th &amp; 4th </t>
  </si>
  <si>
    <t xml:space="preserve">Mid Methow Valley FTTx Project </t>
  </si>
  <si>
    <t xml:space="preserve">Lummi Nation </t>
  </si>
  <si>
    <t xml:space="preserve">Whatcom </t>
  </si>
  <si>
    <t xml:space="preserve">42nd &amp; 1st </t>
  </si>
  <si>
    <t xml:space="preserve">Lummi Nation Fiber and Tower Project </t>
  </si>
  <si>
    <t xml:space="preserve">Grays Harbor PUD </t>
  </si>
  <si>
    <t xml:space="preserve">Grays Harbor </t>
  </si>
  <si>
    <t xml:space="preserve">35th </t>
  </si>
  <si>
    <t xml:space="preserve">Porter/Malon e/Cedarville/ Oakville BB Constr. </t>
  </si>
  <si>
    <t xml:space="preserve">N/A </t>
  </si>
  <si>
    <t xml:space="preserve">Pend Oreille PUD </t>
  </si>
  <si>
    <t xml:space="preserve">7th&amp; 5th </t>
  </si>
  <si>
    <t xml:space="preserve">Northern Pend Oreille County </t>
  </si>
  <si>
    <t xml:space="preserve">Television Association of Republic </t>
  </si>
  <si>
    <t xml:space="preserve">Ferry </t>
  </si>
  <si>
    <t xml:space="preserve">Ferry County Broadband Expansion </t>
  </si>
  <si>
    <t xml:space="preserve">Charter (Dayton) </t>
  </si>
  <si>
    <t xml:space="preserve">Charter Dayton Project </t>
  </si>
  <si>
    <t xml:space="preserve">Woden (Goldendale) </t>
  </si>
  <si>
    <t xml:space="preserve">Klickitat </t>
  </si>
  <si>
    <t xml:space="preserve">14th &amp; 3rd </t>
  </si>
  <si>
    <t xml:space="preserve">Goldendale </t>
  </si>
  <si>
    <t xml:space="preserve">Garfield </t>
  </si>
  <si>
    <t xml:space="preserve">9th &amp; 5th </t>
  </si>
  <si>
    <t xml:space="preserve">Charter Pomeroy Project </t>
  </si>
  <si>
    <t xml:space="preserve">City of Cheney </t>
  </si>
  <si>
    <t xml:space="preserve">Spokane </t>
  </si>
  <si>
    <t xml:space="preserve">6th </t>
  </si>
  <si>
    <t xml:space="preserve">City of Cheney Broadband Infrastructure Const. </t>
  </si>
  <si>
    <t xml:space="preserve">Non- Hardship </t>
  </si>
  <si>
    <t xml:space="preserve">Port of Whitman </t>
  </si>
  <si>
    <t xml:space="preserve">Whitman </t>
  </si>
  <si>
    <t xml:space="preserve">5th &amp; 9th </t>
  </si>
  <si>
    <t xml:space="preserve">Fiber Extensions in Rural Whitman County </t>
  </si>
  <si>
    <t xml:space="preserve">Woden (Pasco) </t>
  </si>
  <si>
    <t xml:space="preserve">Yakima </t>
  </si>
  <si>
    <t xml:space="preserve">14th &amp; 4th </t>
  </si>
  <si>
    <t xml:space="preserve">Mabton-Pasco Middle Mile </t>
  </si>
  <si>
    <t xml:space="preserve">Woden (Grandview) </t>
  </si>
  <si>
    <t xml:space="preserve">Grandview/ Mabton </t>
  </si>
  <si>
    <t xml:space="preserve">Whidbey Telephone </t>
  </si>
  <si>
    <t xml:space="preserve">Island </t>
  </si>
  <si>
    <t xml:space="preserve">10th &amp; 2nd </t>
  </si>
  <si>
    <t xml:space="preserve">Bounty Loop/ Pioneer Park </t>
  </si>
  <si>
    <t xml:space="preserve">Colville Tribes </t>
  </si>
  <si>
    <t xml:space="preserve">Okanogan/ Ferry </t>
  </si>
  <si>
    <t xml:space="preserve">7,12 &amp; 4,5 </t>
  </si>
  <si>
    <t xml:space="preserve">Colville Tribes Broadband Expansion </t>
  </si>
  <si>
    <t xml:space="preserve">Charter (Prescott) </t>
  </si>
  <si>
    <t xml:space="preserve">Walla Walla </t>
  </si>
  <si>
    <t xml:space="preserve">16th&amp;5th </t>
  </si>
  <si>
    <t xml:space="preserve">Charter Prescott Project </t>
  </si>
  <si>
    <t xml:space="preserve">City of Brewster </t>
  </si>
  <si>
    <t xml:space="preserve">12th </t>
  </si>
  <si>
    <t xml:space="preserve">City of Brewster Broadband Project </t>
  </si>
  <si>
    <t xml:space="preserve">00/00/0000 </t>
  </si>
  <si>
    <t xml:space="preserve">AspenWorks </t>
  </si>
  <si>
    <t xml:space="preserve">Lake Cushman Rural Broadband </t>
  </si>
  <si>
    <t xml:space="preserve">Mitchell Hill </t>
  </si>
  <si>
    <t xml:space="preserve">King </t>
  </si>
  <si>
    <t xml:space="preserve">8th &amp; 5th </t>
  </si>
  <si>
    <t xml:space="preserve">Mitchell Hill POA </t>
  </si>
  <si>
    <t xml:space="preserve">Charter (Pomeroy) Application WITHDRAWN </t>
  </si>
  <si>
    <t xml:space="preserve">PWB Broadband Construction Applications Score Ranked - October 23, 2020 </t>
  </si>
  <si>
    <t>Grant / Location</t>
  </si>
  <si>
    <t>Loan / Location</t>
  </si>
  <si>
    <t>Central Whidbey FTTx</t>
  </si>
  <si>
    <t>Cowlitz/Lewis</t>
  </si>
  <si>
    <t>Garfield</t>
  </si>
  <si>
    <t>Kitsap PUD</t>
  </si>
  <si>
    <t>9, 16</t>
  </si>
  <si>
    <t>Washtucna Fiber to the Premise</t>
  </si>
  <si>
    <t>Highway 17</t>
  </si>
  <si>
    <t>Grays Harbor</t>
  </si>
  <si>
    <t>19, 20, 24</t>
  </si>
  <si>
    <r>
      <t> </t>
    </r>
    <r>
      <rPr>
        <b/>
        <sz val="8"/>
        <color theme="1"/>
        <rFont val="Helvetica"/>
        <family val="2"/>
      </rPr>
      <t>Applicant</t>
    </r>
  </si>
  <si>
    <t>County</t>
  </si>
  <si>
    <t>Leg Dist(s)</t>
  </si>
  <si>
    <t>Project Name</t>
  </si>
  <si>
    <t>Est. Const. Start</t>
  </si>
  <si>
    <t>No. of Passings</t>
  </si>
  <si>
    <t>Total Score </t>
  </si>
  <si>
    <t>Requested Funding </t>
  </si>
  <si>
    <t>Conditional Award </t>
  </si>
  <si>
    <t>Kittitas County</t>
  </si>
  <si>
    <t>Kittitas</t>
  </si>
  <si>
    <t>Thorp and Edgemont FTTx Project</t>
  </si>
  <si>
    <t>3,338,946$ </t>
  </si>
  <si>
    <t>Port of Clarkston</t>
  </si>
  <si>
    <t>Asotin</t>
  </si>
  <si>
    <t>Census Tract 9604 FTTH</t>
  </si>
  <si>
    <t>1,944,381$ </t>
  </si>
  <si>
    <t>Lewis County PUD</t>
  </si>
  <si>
    <t>Lewis</t>
  </si>
  <si>
    <t>19, 20</t>
  </si>
  <si>
    <t>Connecting the Mineral, Elbe, &amp; Ashford Communities of Lewis Co.</t>
  </si>
  <si>
    <t>4,733,011$ </t>
  </si>
  <si>
    <t>Lincoln County</t>
  </si>
  <si>
    <t>Lincoln</t>
  </si>
  <si>
    <t>Connecting Lincoln County</t>
  </si>
  <si>
    <t>4,162,072$ </t>
  </si>
  <si>
    <t>POC Grantham Elementary Service Area FTTH Broadband Project</t>
  </si>
  <si>
    <t>1,775,282$ </t>
  </si>
  <si>
    <t>Town of Skykomish</t>
  </si>
  <si>
    <t>King</t>
  </si>
  <si>
    <t>Skykomish Broadband</t>
  </si>
  <si>
    <t>598,023$ </t>
  </si>
  <si>
    <t>Jefferson County PUD</t>
  </si>
  <si>
    <t>Jefferson</t>
  </si>
  <si>
    <t>Discovery Bay East Fiber Project</t>
  </si>
  <si>
    <t>1,096,046$ </t>
  </si>
  <si>
    <t>Port of Columbia</t>
  </si>
  <si>
    <t>Columbia</t>
  </si>
  <si>
    <t>Touchet Valley Broadband</t>
  </si>
  <si>
    <t>1,165,000$ </t>
  </si>
  <si>
    <t>Clallam County</t>
  </si>
  <si>
    <t>Clallam</t>
  </si>
  <si>
    <t>Clallam County Broadband Project</t>
  </si>
  <si>
    <t>4,525,174$ </t>
  </si>
  <si>
    <t>Pacific County PUD</t>
  </si>
  <si>
    <t>Pacific</t>
  </si>
  <si>
    <t>Pacific Co. Build BC to Nemah</t>
  </si>
  <si>
    <t>5,000,000$ </t>
  </si>
  <si>
    <t>Connecting the Greater Vader Community of Lewis County</t>
  </si>
  <si>
    <t>4,726,647$ </t>
  </si>
  <si>
    <t>Port of Garfield</t>
  </si>
  <si>
    <t>NE Garfield Co. Rural FTTH Project</t>
  </si>
  <si>
    <t>3,827,365$ </t>
  </si>
  <si>
    <t>Port of Skagit</t>
  </si>
  <si>
    <t>Skagit</t>
  </si>
  <si>
    <t>Fir Island FTTx</t>
  </si>
  <si>
    <t>2,152,791$ </t>
  </si>
  <si>
    <t>Port of Coupeville</t>
  </si>
  <si>
    <t>Island</t>
  </si>
  <si>
    <t>4,842,933$ </t>
  </si>
  <si>
    <t>Town of Washtucna</t>
  </si>
  <si>
    <t>Adams</t>
  </si>
  <si>
    <t>788,946$ </t>
  </si>
  <si>
    <t>Kitsap</t>
  </si>
  <si>
    <t>2, 35</t>
  </si>
  <si>
    <t>Kitsap PUD - Fiber to the Home</t>
  </si>
  <si>
    <t>1,939,356$ </t>
  </si>
  <si>
    <t>-$ </t>
  </si>
  <si>
    <t>Port of Whitman County</t>
  </si>
  <si>
    <t>Whitman</t>
  </si>
  <si>
    <t>Port of Whitman PWB 2021</t>
  </si>
  <si>
    <t>4,919,378$ </t>
  </si>
  <si>
    <t>Port of Kalama</t>
  </si>
  <si>
    <t>Cowlitz</t>
  </si>
  <si>
    <t>West Cowlitz Broadband Access</t>
  </si>
  <si>
    <t>4,285,794$ </t>
  </si>
  <si>
    <t>Town of Fairfield</t>
  </si>
  <si>
    <t>Spokane</t>
  </si>
  <si>
    <t>Fairfield FTTH Project</t>
  </si>
  <si>
    <t>2,356,168$ </t>
  </si>
  <si>
    <t>Douglas County PUD</t>
  </si>
  <si>
    <t>Douglas</t>
  </si>
  <si>
    <t>1,522,000$ </t>
  </si>
  <si>
    <t>Franklin County PUD</t>
  </si>
  <si>
    <t>Franklin</t>
  </si>
  <si>
    <t>Franklin Co. PUD Rural Broadband</t>
  </si>
  <si>
    <t>3,557,700$ </t>
  </si>
  <si>
    <t>Pend Oreille PUD</t>
  </si>
  <si>
    <t>Pend Oreille</t>
  </si>
  <si>
    <t>Pend Oreille Co. - Ione &amp; Tiger Fiber</t>
  </si>
  <si>
    <t>Adams County</t>
  </si>
  <si>
    <t>Adams County Broadband Project</t>
  </si>
  <si>
    <t>4,724,964$ </t>
  </si>
  <si>
    <t>City of Ritzville</t>
  </si>
  <si>
    <t>City of Ritzville FTTH Project</t>
  </si>
  <si>
    <t>2,478,334$ </t>
  </si>
  <si>
    <t>Grays Harbor PUD</t>
  </si>
  <si>
    <t>SE Grays Harbor Broadband Project</t>
  </si>
  <si>
    <t>Nisqually Indian Tribe</t>
  </si>
  <si>
    <t>Thurston</t>
  </si>
  <si>
    <t>Nisqually Broadband Initiative - Unserved Areas Thurston County</t>
  </si>
  <si>
    <t>3,923,265$ </t>
  </si>
  <si>
    <t>Port of Bellingham</t>
  </si>
  <si>
    <t>Whatcom</t>
  </si>
  <si>
    <t>Port of Bellingham Project</t>
  </si>
  <si>
    <t>2,000,000$ </t>
  </si>
  <si>
    <t>Port of Ridgefield</t>
  </si>
  <si>
    <t>Clark</t>
  </si>
  <si>
    <t>Hope Neighborhood BB Project</t>
  </si>
  <si>
    <t>1,653,250$ </t>
  </si>
  <si>
    <t>City of Tukwila</t>
  </si>
  <si>
    <t>33, 11</t>
  </si>
  <si>
    <t>Municipal CBRS Network</t>
  </si>
  <si>
    <t>- </t>
  </si>
  <si>
    <t>Award/passings</t>
  </si>
  <si>
    <t xml:space="preserve">Port of Whitman County </t>
  </si>
  <si>
    <r>
      <t xml:space="preserve">Last Mile Fiber Construction Project </t>
    </r>
    <r>
      <rPr>
        <sz val="7"/>
        <color theme="1"/>
        <rFont val="CIDFont+F3"/>
      </rPr>
      <t xml:space="preserve">(7 communities and surrounding areas) </t>
    </r>
  </si>
  <si>
    <t xml:space="preserve">Mason County PUD 3 </t>
  </si>
  <si>
    <r>
      <t xml:space="preserve">Mason County Rural Broadband Fiber Expansion </t>
    </r>
    <r>
      <rPr>
        <sz val="7"/>
        <color theme="1"/>
        <rFont val="CIDFont+F3"/>
      </rPr>
      <t xml:space="preserve">(6 communities) </t>
    </r>
  </si>
  <si>
    <t xml:space="preserve">Port of Garfield </t>
  </si>
  <si>
    <t xml:space="preserve">Pomeroy Broadband Project </t>
  </si>
  <si>
    <t xml:space="preserve">Thurston </t>
  </si>
  <si>
    <t xml:space="preserve">Nisqually Indian Tribe </t>
  </si>
  <si>
    <t xml:space="preserve">Nisqually Community Broadband Project </t>
  </si>
  <si>
    <t xml:space="preserve">Asotin </t>
  </si>
  <si>
    <t xml:space="preserve">Port of Clarkston </t>
  </si>
  <si>
    <t xml:space="preserve">Port of Clarkston to City of Asotin+ Fiber Expansion Project </t>
  </si>
  <si>
    <t xml:space="preserve">Kitsap </t>
  </si>
  <si>
    <t xml:space="preserve">PUD #1 of Kitsap County </t>
  </si>
  <si>
    <t xml:space="preserve">Last Mile Broadband Big Valley Project </t>
  </si>
  <si>
    <t xml:space="preserve">Jamestown S'Klallam Tribe </t>
  </si>
  <si>
    <t xml:space="preserve">Jamestown Cell Tower Project </t>
  </si>
  <si>
    <t>Mason County Rural Broadband Fiber Expansion Phase 2</t>
  </si>
  <si>
    <t xml:space="preserve">Port of Bellingham </t>
  </si>
  <si>
    <t>Whatcom County Rural Broadband Construction Project</t>
  </si>
  <si>
    <t xml:space="preserve">Port of Willapa Harbor </t>
  </si>
  <si>
    <r>
      <t xml:space="preserve">Raymond Port Dock Optic Extension </t>
    </r>
    <r>
      <rPr>
        <sz val="7"/>
        <color theme="1"/>
        <rFont val="CIDFont+F3"/>
      </rPr>
      <t xml:space="preserve">(Technology Center) </t>
    </r>
  </si>
  <si>
    <t xml:space="preserve">Clark </t>
  </si>
  <si>
    <t xml:space="preserve">Port of Ridgefield </t>
  </si>
  <si>
    <t xml:space="preserve">Discovery Corridor Phase I </t>
  </si>
  <si>
    <t xml:space="preserve">Cowlitz </t>
  </si>
  <si>
    <t xml:space="preserve">Port of Woodland </t>
  </si>
  <si>
    <t xml:space="preserve">Ariel to Cougar Build </t>
  </si>
  <si>
    <t xml:space="preserve">Kalispel Indian Tribe </t>
  </si>
  <si>
    <t xml:space="preserve">Kalispel Tribe of Indians Rural Broadband Project </t>
  </si>
  <si>
    <t xml:space="preserve">Northwest Clarkston Heights FTTx Project </t>
  </si>
  <si>
    <t xml:space="preserve">Downtown Ridgefield &amp; Hillhurst Neighborhood Project </t>
  </si>
  <si>
    <t xml:space="preserve">Ariel to Cougar Fiber to Home Project Phase II </t>
  </si>
  <si>
    <t xml:space="preserve">Dayton Community Broadband Project </t>
  </si>
  <si>
    <t xml:space="preserve">Phase 2 FTTH Garfield County Project </t>
  </si>
  <si>
    <t xml:space="preserve">Larson Lane Fiber to the Home Project </t>
  </si>
  <si>
    <t xml:space="preserve">Lincoln </t>
  </si>
  <si>
    <t xml:space="preserve">Lincoln County </t>
  </si>
  <si>
    <t xml:space="preserve">FTTx in Almira, Creston and Harrington Project </t>
  </si>
  <si>
    <t xml:space="preserve">Port of Walla Walla </t>
  </si>
  <si>
    <t xml:space="preserve">Walla Walla County Broadband - Rural County Install Project </t>
  </si>
  <si>
    <t xml:space="preserve">Malden/Pine City FTTx Project </t>
  </si>
  <si>
    <t xml:space="preserve">Kitsap PUD Hintzville Fiber to the </t>
  </si>
  <si>
    <t xml:space="preserve">Grays </t>
  </si>
  <si>
    <t xml:space="preserve">Chehalis Tribe </t>
  </si>
  <si>
    <t xml:space="preserve">Chehalis Reservation Broadband </t>
  </si>
  <si>
    <t xml:space="preserve">Port of Skagit County </t>
  </si>
  <si>
    <t xml:space="preserve">East County FTTP Construction Project </t>
  </si>
  <si>
    <t xml:space="preserve">Nisqually 2021 OAN Broadband Project Phase 1 </t>
  </si>
  <si>
    <t>area_served</t>
  </si>
  <si>
    <t>state</t>
  </si>
  <si>
    <t>WA</t>
  </si>
  <si>
    <t>district_served</t>
  </si>
  <si>
    <t>project_name</t>
  </si>
  <si>
    <t>grant_amount</t>
  </si>
  <si>
    <t>loan_amount</t>
  </si>
  <si>
    <t>match_amount</t>
  </si>
  <si>
    <t>total_amount</t>
  </si>
  <si>
    <t>businesses</t>
  </si>
  <si>
    <t>premises</t>
  </si>
  <si>
    <t>applicant</t>
  </si>
  <si>
    <t>cais</t>
  </si>
  <si>
    <t>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</si>
</sst>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>
    <font>
      <sz val="12"/>
      <color theme="1"/>
      <name val="Calibri"/>
      <family val="2"/>
      <scheme val="minor"/>
    </font>
    <font>
      <b/>
      <sz val="10"/>
      <color theme="1"/>
      <name val="SegoeUI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8"/>
      <color theme="1"/>
      <name val="Helvetica"/>
      <family val="2"/>
    </font>
    <font>
      <sz val="7"/>
      <color theme="1"/>
      <name val="CIDFont+F2"/>
    </font>
    <font>
      <sz val="7"/>
      <color theme="1"/>
      <name val="CIDFont+F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6" fontId="0" fillId="0" borderId="0" xfId="0" applyNumberFormat="1" applyFill="1"/>
    <xf numFmtId="8" fontId="0" fillId="0" borderId="0" xfId="0" applyNumberFormat="1" applyFill="1"/>
    <xf numFmtId="0" fontId="2" fillId="0" borderId="0" xfId="0" applyFont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/>
    <xf numFmtId="6" fontId="5" fillId="0" borderId="0" xfId="0" applyNumberFormat="1" applyFont="1" applyAlignment="1"/>
    <xf numFmtId="3" fontId="5" fillId="0" borderId="0" xfId="0" applyNumberFormat="1" applyFont="1" applyAlignment="1"/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FCFC-A2E2-D742-BB77-47CCD6D81AA1}">
  <dimension ref="A1:O32"/>
  <sheetViews>
    <sheetView workbookViewId="0">
      <selection activeCell="N7" sqref="N7"/>
    </sheetView>
  </sheetViews>
  <sheetFormatPr baseColWidth="10" defaultRowHeight="16"/>
  <cols>
    <col min="1" max="8" width="10.83203125" style="2"/>
    <col min="9" max="9" width="24" style="2" customWidth="1"/>
    <col min="10" max="13" width="10.83203125" style="2"/>
    <col min="14" max="14" width="15.83203125" style="2" customWidth="1"/>
    <col min="15" max="16384" width="10.83203125" style="2"/>
  </cols>
  <sheetData>
    <row r="1" spans="1:15">
      <c r="A1" s="1" t="s">
        <v>122</v>
      </c>
      <c r="N1" s="2" t="s">
        <v>123</v>
      </c>
      <c r="O1" s="2" t="s">
        <v>124</v>
      </c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5">
      <c r="A3" s="2" t="s">
        <v>12</v>
      </c>
      <c r="B3" s="2" t="s">
        <v>13</v>
      </c>
      <c r="C3" s="2" t="s">
        <v>14</v>
      </c>
      <c r="D3" s="2" t="s">
        <v>15</v>
      </c>
      <c r="E3" s="3">
        <v>44317</v>
      </c>
      <c r="F3" s="2">
        <v>90.6</v>
      </c>
      <c r="G3" s="2">
        <v>617</v>
      </c>
      <c r="H3" s="4">
        <v>382796</v>
      </c>
      <c r="I3" s="2" t="s">
        <v>16</v>
      </c>
      <c r="J3" s="2" t="s">
        <v>17</v>
      </c>
      <c r="K3" s="4">
        <v>382796</v>
      </c>
      <c r="L3" s="4">
        <v>0</v>
      </c>
      <c r="N3" s="5">
        <f>K3/G3</f>
        <v>620.41491085899509</v>
      </c>
      <c r="O3" s="4">
        <f>L3/G3</f>
        <v>0</v>
      </c>
    </row>
    <row r="4" spans="1:15">
      <c r="A4" s="2" t="s">
        <v>18</v>
      </c>
      <c r="B4" s="2" t="s">
        <v>19</v>
      </c>
      <c r="C4" s="2" t="s">
        <v>20</v>
      </c>
      <c r="D4" s="2" t="s">
        <v>21</v>
      </c>
      <c r="E4" s="3">
        <v>44287</v>
      </c>
      <c r="F4" s="2">
        <v>88.8</v>
      </c>
      <c r="G4" s="2">
        <v>119</v>
      </c>
      <c r="H4" s="4">
        <v>5000000</v>
      </c>
      <c r="I4" s="2" t="s">
        <v>16</v>
      </c>
      <c r="J4" s="2" t="s">
        <v>22</v>
      </c>
      <c r="K4" s="4">
        <v>5000000</v>
      </c>
      <c r="L4" s="4">
        <v>0</v>
      </c>
      <c r="N4" s="5">
        <f t="shared" ref="N4:N32" si="0">K4/G4</f>
        <v>42016.806722689078</v>
      </c>
      <c r="O4" s="4">
        <f t="shared" ref="O4:O32" si="1">L4/G4</f>
        <v>0</v>
      </c>
    </row>
    <row r="5" spans="1:15">
      <c r="A5" s="2" t="s">
        <v>23</v>
      </c>
      <c r="B5" s="2" t="s">
        <v>24</v>
      </c>
      <c r="C5" s="2" t="s">
        <v>25</v>
      </c>
      <c r="D5" s="2" t="s">
        <v>26</v>
      </c>
      <c r="E5" s="3">
        <v>44136</v>
      </c>
      <c r="F5" s="2">
        <v>88.2</v>
      </c>
      <c r="G5" s="2">
        <v>153</v>
      </c>
      <c r="H5" s="4">
        <v>1620000</v>
      </c>
      <c r="I5" s="2" t="s">
        <v>27</v>
      </c>
      <c r="J5" s="2" t="s">
        <v>17</v>
      </c>
      <c r="K5" s="4">
        <v>810000</v>
      </c>
      <c r="L5" s="4">
        <v>810000</v>
      </c>
      <c r="N5" s="5">
        <f t="shared" si="0"/>
        <v>5294.1176470588234</v>
      </c>
      <c r="O5" s="4">
        <f t="shared" si="1"/>
        <v>5294.1176470588234</v>
      </c>
    </row>
    <row r="6" spans="1:15">
      <c r="A6" s="2" t="s">
        <v>28</v>
      </c>
      <c r="B6" s="2" t="s">
        <v>29</v>
      </c>
      <c r="C6" s="2" t="s">
        <v>30</v>
      </c>
      <c r="D6" s="2" t="s">
        <v>31</v>
      </c>
      <c r="E6" s="3">
        <v>44136</v>
      </c>
      <c r="F6" s="2">
        <v>87.6</v>
      </c>
      <c r="G6" s="2">
        <v>28</v>
      </c>
      <c r="H6" s="4">
        <v>3375000</v>
      </c>
      <c r="I6" s="2" t="s">
        <v>27</v>
      </c>
      <c r="J6" s="2" t="s">
        <v>17</v>
      </c>
      <c r="K6" s="4">
        <v>1687500</v>
      </c>
      <c r="L6" s="4">
        <v>1687500</v>
      </c>
      <c r="N6" s="5">
        <f t="shared" si="0"/>
        <v>60267.857142857145</v>
      </c>
      <c r="O6" s="4">
        <f t="shared" si="1"/>
        <v>60267.857142857145</v>
      </c>
    </row>
    <row r="7" spans="1:15">
      <c r="A7" s="2" t="s">
        <v>32</v>
      </c>
      <c r="B7" s="2" t="s">
        <v>33</v>
      </c>
      <c r="C7" s="2" t="s">
        <v>34</v>
      </c>
      <c r="D7" s="2" t="s">
        <v>35</v>
      </c>
      <c r="E7" s="3">
        <v>44256</v>
      </c>
      <c r="F7" s="2">
        <v>87.2</v>
      </c>
      <c r="G7" s="2">
        <v>950</v>
      </c>
      <c r="H7" s="4">
        <v>4917382</v>
      </c>
      <c r="I7" s="2" t="s">
        <v>16</v>
      </c>
      <c r="J7" s="2" t="s">
        <v>22</v>
      </c>
      <c r="K7" s="4">
        <v>809084</v>
      </c>
      <c r="L7" s="4">
        <v>4108298</v>
      </c>
      <c r="N7" s="5">
        <f t="shared" si="0"/>
        <v>851.66736842105263</v>
      </c>
      <c r="O7" s="4">
        <f t="shared" si="1"/>
        <v>4324.524210526316</v>
      </c>
    </row>
    <row r="8" spans="1:15">
      <c r="A8" s="2" t="s">
        <v>36</v>
      </c>
      <c r="B8" s="2" t="s">
        <v>37</v>
      </c>
      <c r="C8" s="2" t="s">
        <v>38</v>
      </c>
      <c r="D8" s="2" t="s">
        <v>39</v>
      </c>
      <c r="E8" s="3">
        <v>44136</v>
      </c>
      <c r="F8" s="2">
        <v>85.4</v>
      </c>
      <c r="G8" s="2">
        <v>36</v>
      </c>
      <c r="H8" s="4">
        <v>196202</v>
      </c>
      <c r="I8" s="2" t="s">
        <v>27</v>
      </c>
      <c r="J8" s="2" t="s">
        <v>17</v>
      </c>
      <c r="K8" s="4">
        <v>0</v>
      </c>
      <c r="L8" s="4">
        <v>196202</v>
      </c>
      <c r="N8" s="5">
        <f t="shared" si="0"/>
        <v>0</v>
      </c>
      <c r="O8" s="4">
        <f t="shared" si="1"/>
        <v>5450.0555555555557</v>
      </c>
    </row>
    <row r="9" spans="1:15">
      <c r="A9" s="2" t="s">
        <v>40</v>
      </c>
      <c r="B9" s="2" t="s">
        <v>41</v>
      </c>
      <c r="C9" s="2" t="s">
        <v>34</v>
      </c>
      <c r="D9" s="2" t="s">
        <v>42</v>
      </c>
      <c r="E9" s="3">
        <v>44317</v>
      </c>
      <c r="F9" s="2">
        <v>85.2</v>
      </c>
      <c r="G9" s="2">
        <v>2600</v>
      </c>
      <c r="H9" s="4">
        <v>3328452</v>
      </c>
      <c r="I9" s="2" t="s">
        <v>16</v>
      </c>
      <c r="J9" s="2" t="s">
        <v>22</v>
      </c>
      <c r="K9" s="4">
        <v>0</v>
      </c>
      <c r="L9" s="4">
        <v>2337380</v>
      </c>
      <c r="N9" s="5">
        <f t="shared" si="0"/>
        <v>0</v>
      </c>
      <c r="O9" s="4">
        <f t="shared" si="1"/>
        <v>898.99230769230769</v>
      </c>
    </row>
    <row r="10" spans="1:15">
      <c r="A10" s="2" t="s">
        <v>36</v>
      </c>
      <c r="B10" s="2" t="s">
        <v>37</v>
      </c>
      <c r="C10" s="2" t="s">
        <v>38</v>
      </c>
      <c r="D10" s="2" t="s">
        <v>43</v>
      </c>
      <c r="E10" s="3">
        <v>44136</v>
      </c>
      <c r="F10" s="2">
        <v>84.6</v>
      </c>
      <c r="G10" s="2">
        <v>69</v>
      </c>
      <c r="H10" s="4">
        <v>410410</v>
      </c>
      <c r="I10" s="2" t="s">
        <v>27</v>
      </c>
      <c r="J10" s="2" t="s">
        <v>17</v>
      </c>
      <c r="K10" s="4">
        <v>0</v>
      </c>
      <c r="L10" s="4">
        <v>0</v>
      </c>
      <c r="N10" s="5">
        <f t="shared" si="0"/>
        <v>0</v>
      </c>
      <c r="O10" s="4">
        <f t="shared" si="1"/>
        <v>0</v>
      </c>
    </row>
    <row r="11" spans="1:15">
      <c r="A11" s="2" t="s">
        <v>44</v>
      </c>
      <c r="B11" s="2" t="s">
        <v>45</v>
      </c>
      <c r="C11" s="2" t="s">
        <v>46</v>
      </c>
      <c r="D11" s="2" t="s">
        <v>47</v>
      </c>
      <c r="E11" s="3">
        <v>44287</v>
      </c>
      <c r="F11" s="2">
        <v>84.4</v>
      </c>
      <c r="G11" s="2">
        <v>975</v>
      </c>
      <c r="H11" s="4">
        <v>4885332</v>
      </c>
      <c r="I11" s="2" t="s">
        <v>16</v>
      </c>
      <c r="J11" s="2" t="s">
        <v>17</v>
      </c>
      <c r="K11" s="4">
        <v>0</v>
      </c>
      <c r="L11" s="4">
        <v>0</v>
      </c>
      <c r="N11" s="5">
        <f t="shared" si="0"/>
        <v>0</v>
      </c>
      <c r="O11" s="4">
        <f t="shared" si="1"/>
        <v>0</v>
      </c>
    </row>
    <row r="12" spans="1:15">
      <c r="A12" s="2" t="s">
        <v>48</v>
      </c>
      <c r="B12" s="2" t="s">
        <v>37</v>
      </c>
      <c r="C12" s="2" t="s">
        <v>38</v>
      </c>
      <c r="D12" s="2" t="s">
        <v>49</v>
      </c>
      <c r="E12" s="3">
        <v>44228</v>
      </c>
      <c r="F12" s="2">
        <v>83.4</v>
      </c>
      <c r="G12" s="2">
        <v>680</v>
      </c>
      <c r="H12" s="4">
        <v>3157450</v>
      </c>
      <c r="I12" s="2" t="s">
        <v>27</v>
      </c>
      <c r="J12" s="2" t="s">
        <v>17</v>
      </c>
      <c r="K12" s="4">
        <v>0</v>
      </c>
      <c r="L12" s="4">
        <v>0</v>
      </c>
      <c r="N12" s="5">
        <f t="shared" si="0"/>
        <v>0</v>
      </c>
      <c r="O12" s="4">
        <f t="shared" si="1"/>
        <v>0</v>
      </c>
    </row>
    <row r="13" spans="1:15">
      <c r="A13" s="2" t="s">
        <v>50</v>
      </c>
      <c r="B13" s="2" t="s">
        <v>13</v>
      </c>
      <c r="C13" s="2" t="s">
        <v>51</v>
      </c>
      <c r="D13" s="2" t="s">
        <v>52</v>
      </c>
      <c r="E13" s="3">
        <v>44378</v>
      </c>
      <c r="F13" s="2">
        <v>83</v>
      </c>
      <c r="G13" s="2">
        <v>4539</v>
      </c>
      <c r="H13" s="4">
        <v>4187700</v>
      </c>
      <c r="I13" s="2" t="s">
        <v>16</v>
      </c>
      <c r="J13" s="2" t="s">
        <v>17</v>
      </c>
      <c r="K13" s="4">
        <v>0</v>
      </c>
      <c r="L13" s="4">
        <v>0</v>
      </c>
      <c r="N13" s="5">
        <f t="shared" si="0"/>
        <v>0</v>
      </c>
      <c r="O13" s="4">
        <f t="shared" si="1"/>
        <v>0</v>
      </c>
    </row>
    <row r="14" spans="1:15">
      <c r="A14" s="2" t="s">
        <v>53</v>
      </c>
      <c r="B14" s="2" t="s">
        <v>54</v>
      </c>
      <c r="C14" s="2" t="s">
        <v>55</v>
      </c>
      <c r="D14" s="2" t="s">
        <v>53</v>
      </c>
      <c r="E14" s="3">
        <v>44256</v>
      </c>
      <c r="F14" s="2">
        <v>80.599999999999994</v>
      </c>
      <c r="G14" s="2">
        <v>1300</v>
      </c>
      <c r="H14" s="4">
        <v>1800000</v>
      </c>
      <c r="I14" s="2" t="s">
        <v>16</v>
      </c>
      <c r="J14" s="2" t="s">
        <v>17</v>
      </c>
      <c r="K14" s="4">
        <v>0</v>
      </c>
      <c r="L14" s="4">
        <v>0</v>
      </c>
      <c r="N14" s="5">
        <f t="shared" si="0"/>
        <v>0</v>
      </c>
      <c r="O14" s="4">
        <f t="shared" si="1"/>
        <v>0</v>
      </c>
    </row>
    <row r="15" spans="1:15">
      <c r="A15" s="2" t="s">
        <v>56</v>
      </c>
      <c r="B15" s="2" t="s">
        <v>57</v>
      </c>
      <c r="C15" s="2" t="s">
        <v>58</v>
      </c>
      <c r="D15" s="2" t="s">
        <v>59</v>
      </c>
      <c r="E15" s="3">
        <v>44287</v>
      </c>
      <c r="F15" s="2">
        <v>78.8</v>
      </c>
      <c r="G15" s="2">
        <v>361</v>
      </c>
      <c r="H15" s="4">
        <v>5000000</v>
      </c>
      <c r="I15" s="2" t="s">
        <v>16</v>
      </c>
      <c r="J15" s="2" t="s">
        <v>17</v>
      </c>
      <c r="K15" s="4">
        <v>0</v>
      </c>
      <c r="L15" s="4">
        <v>0</v>
      </c>
      <c r="N15" s="5">
        <f t="shared" si="0"/>
        <v>0</v>
      </c>
      <c r="O15" s="4">
        <f t="shared" si="1"/>
        <v>0</v>
      </c>
    </row>
    <row r="16" spans="1:15">
      <c r="A16" s="2" t="s">
        <v>60</v>
      </c>
      <c r="B16" s="2" t="s">
        <v>61</v>
      </c>
      <c r="C16" s="2" t="s">
        <v>62</v>
      </c>
      <c r="D16" s="2" t="s">
        <v>63</v>
      </c>
      <c r="E16" s="3">
        <v>44197</v>
      </c>
      <c r="F16" s="2">
        <v>78.599999999999994</v>
      </c>
      <c r="G16" s="2">
        <v>2290</v>
      </c>
      <c r="H16" s="4">
        <v>2898161</v>
      </c>
      <c r="I16" s="2" t="s">
        <v>16</v>
      </c>
      <c r="J16" s="2" t="s">
        <v>17</v>
      </c>
      <c r="K16" s="4">
        <v>0</v>
      </c>
      <c r="L16" s="4">
        <v>0</v>
      </c>
      <c r="N16" s="5">
        <f t="shared" si="0"/>
        <v>0</v>
      </c>
      <c r="O16" s="4">
        <f t="shared" si="1"/>
        <v>0</v>
      </c>
    </row>
    <row r="17" spans="1:15">
      <c r="A17" s="2" t="s">
        <v>64</v>
      </c>
      <c r="B17" s="2" t="s">
        <v>65</v>
      </c>
      <c r="C17" s="2" t="s">
        <v>66</v>
      </c>
      <c r="D17" s="2" t="s">
        <v>67</v>
      </c>
      <c r="E17" s="2" t="s">
        <v>68</v>
      </c>
      <c r="F17" s="2">
        <v>76.8</v>
      </c>
      <c r="G17" s="2">
        <v>507</v>
      </c>
      <c r="H17" s="4">
        <v>1500000</v>
      </c>
      <c r="I17" s="2" t="s">
        <v>16</v>
      </c>
      <c r="J17" s="2" t="s">
        <v>17</v>
      </c>
      <c r="K17" s="4">
        <v>0</v>
      </c>
      <c r="L17" s="4">
        <v>0</v>
      </c>
      <c r="N17" s="5">
        <f t="shared" si="0"/>
        <v>0</v>
      </c>
      <c r="O17" s="4">
        <f t="shared" si="1"/>
        <v>0</v>
      </c>
    </row>
    <row r="18" spans="1:15">
      <c r="A18" s="2" t="s">
        <v>69</v>
      </c>
      <c r="B18" s="2" t="s">
        <v>19</v>
      </c>
      <c r="C18" s="2" t="s">
        <v>70</v>
      </c>
      <c r="D18" s="2" t="s">
        <v>71</v>
      </c>
      <c r="E18" s="2" t="s">
        <v>68</v>
      </c>
      <c r="F18" s="2">
        <v>76.8</v>
      </c>
      <c r="G18" s="2">
        <v>1342</v>
      </c>
      <c r="H18" s="4">
        <v>5000000</v>
      </c>
      <c r="I18" s="2" t="s">
        <v>16</v>
      </c>
      <c r="J18" s="2" t="s">
        <v>22</v>
      </c>
      <c r="K18" s="4">
        <v>0</v>
      </c>
      <c r="L18" s="4">
        <v>0</v>
      </c>
      <c r="N18" s="5">
        <f t="shared" si="0"/>
        <v>0</v>
      </c>
      <c r="O18" s="4">
        <f t="shared" si="1"/>
        <v>0</v>
      </c>
    </row>
    <row r="19" spans="1:15">
      <c r="A19" s="2" t="s">
        <v>72</v>
      </c>
      <c r="B19" s="2" t="s">
        <v>73</v>
      </c>
      <c r="C19" s="2" t="s">
        <v>20</v>
      </c>
      <c r="D19" s="2" t="s">
        <v>74</v>
      </c>
      <c r="E19" s="3">
        <v>44256</v>
      </c>
      <c r="F19" s="2">
        <v>75.2</v>
      </c>
      <c r="G19" s="2">
        <v>666</v>
      </c>
      <c r="H19" s="4">
        <v>2834406</v>
      </c>
      <c r="I19" s="2" t="s">
        <v>16</v>
      </c>
      <c r="J19" s="2" t="s">
        <v>22</v>
      </c>
      <c r="K19" s="4">
        <v>0</v>
      </c>
      <c r="L19" s="4">
        <v>0</v>
      </c>
      <c r="N19" s="5">
        <f t="shared" si="0"/>
        <v>0</v>
      </c>
      <c r="O19" s="4">
        <f t="shared" si="1"/>
        <v>0</v>
      </c>
    </row>
    <row r="20" spans="1:15">
      <c r="A20" s="2" t="s">
        <v>75</v>
      </c>
      <c r="B20" s="2" t="s">
        <v>54</v>
      </c>
      <c r="C20" s="2" t="s">
        <v>55</v>
      </c>
      <c r="D20" s="2" t="s">
        <v>76</v>
      </c>
      <c r="E20" s="3">
        <v>44317</v>
      </c>
      <c r="F20" s="2">
        <v>72</v>
      </c>
      <c r="G20" s="2">
        <v>1500</v>
      </c>
      <c r="H20" s="4">
        <v>1754674</v>
      </c>
      <c r="I20" s="2" t="s">
        <v>16</v>
      </c>
      <c r="J20" s="2" t="s">
        <v>22</v>
      </c>
      <c r="K20" s="4">
        <v>0</v>
      </c>
      <c r="L20" s="4">
        <v>0</v>
      </c>
      <c r="N20" s="5">
        <f t="shared" si="0"/>
        <v>0</v>
      </c>
      <c r="O20" s="4">
        <f t="shared" si="1"/>
        <v>0</v>
      </c>
    </row>
    <row r="21" spans="1:15">
      <c r="A21" s="2" t="s">
        <v>77</v>
      </c>
      <c r="B21" s="2" t="s">
        <v>78</v>
      </c>
      <c r="C21" s="2" t="s">
        <v>79</v>
      </c>
      <c r="D21" s="2" t="s">
        <v>80</v>
      </c>
      <c r="E21" s="3">
        <v>44348</v>
      </c>
      <c r="F21" s="2">
        <v>71.400000000000006</v>
      </c>
      <c r="G21" s="2">
        <v>2133</v>
      </c>
      <c r="H21" s="4">
        <v>1714340</v>
      </c>
      <c r="I21" s="2" t="s">
        <v>27</v>
      </c>
      <c r="J21" s="2" t="s">
        <v>17</v>
      </c>
      <c r="K21" s="4">
        <v>0</v>
      </c>
      <c r="L21" s="4">
        <v>0</v>
      </c>
      <c r="N21" s="5">
        <f t="shared" si="0"/>
        <v>0</v>
      </c>
      <c r="O21" s="4">
        <f t="shared" si="1"/>
        <v>0</v>
      </c>
    </row>
    <row r="22" spans="1:15">
      <c r="A22" s="2" t="s">
        <v>121</v>
      </c>
      <c r="B22" s="2" t="s">
        <v>81</v>
      </c>
      <c r="C22" s="2" t="s">
        <v>82</v>
      </c>
      <c r="D22" s="2" t="s">
        <v>83</v>
      </c>
      <c r="E22" s="3">
        <v>44317</v>
      </c>
      <c r="F22" s="2">
        <v>71.2</v>
      </c>
      <c r="G22" s="2">
        <v>135</v>
      </c>
      <c r="H22" s="4">
        <v>2897627</v>
      </c>
      <c r="I22" s="2" t="s">
        <v>16</v>
      </c>
      <c r="J22" s="2" t="s">
        <v>22</v>
      </c>
      <c r="K22" s="4">
        <v>0</v>
      </c>
      <c r="L22" s="4">
        <v>0</v>
      </c>
      <c r="N22" s="5">
        <f t="shared" si="0"/>
        <v>0</v>
      </c>
      <c r="O22" s="4">
        <f t="shared" si="1"/>
        <v>0</v>
      </c>
    </row>
    <row r="23" spans="1:15">
      <c r="A23" s="2" t="s">
        <v>84</v>
      </c>
      <c r="B23" s="2" t="s">
        <v>85</v>
      </c>
      <c r="C23" s="2" t="s">
        <v>86</v>
      </c>
      <c r="D23" s="2" t="s">
        <v>87</v>
      </c>
      <c r="E23" s="3">
        <v>44136</v>
      </c>
      <c r="F23" s="2">
        <v>70.8</v>
      </c>
      <c r="G23" s="2">
        <v>5026</v>
      </c>
      <c r="H23" s="4">
        <v>512000</v>
      </c>
      <c r="I23" s="2" t="s">
        <v>88</v>
      </c>
      <c r="J23" s="2" t="s">
        <v>17</v>
      </c>
      <c r="K23" s="4">
        <v>0</v>
      </c>
      <c r="L23" s="4">
        <v>0</v>
      </c>
      <c r="N23" s="5">
        <f t="shared" si="0"/>
        <v>0</v>
      </c>
      <c r="O23" s="4">
        <f t="shared" si="1"/>
        <v>0</v>
      </c>
    </row>
    <row r="24" spans="1:15">
      <c r="A24" s="2" t="s">
        <v>89</v>
      </c>
      <c r="B24" s="2" t="s">
        <v>90</v>
      </c>
      <c r="C24" s="2" t="s">
        <v>91</v>
      </c>
      <c r="D24" s="2" t="s">
        <v>92</v>
      </c>
      <c r="E24" s="3">
        <v>44256</v>
      </c>
      <c r="F24" s="2">
        <v>70.400000000000006</v>
      </c>
      <c r="G24" s="2">
        <v>577</v>
      </c>
      <c r="H24" s="4">
        <v>2000000</v>
      </c>
      <c r="I24" s="2" t="s">
        <v>27</v>
      </c>
      <c r="K24" s="4">
        <v>0</v>
      </c>
      <c r="L24" s="4">
        <v>0</v>
      </c>
      <c r="N24" s="5">
        <f t="shared" si="0"/>
        <v>0</v>
      </c>
      <c r="O24" s="4">
        <f t="shared" si="1"/>
        <v>0</v>
      </c>
    </row>
    <row r="25" spans="1:15">
      <c r="A25" s="2" t="s">
        <v>93</v>
      </c>
      <c r="B25" s="2" t="s">
        <v>94</v>
      </c>
      <c r="C25" s="2" t="s">
        <v>95</v>
      </c>
      <c r="D25" s="2" t="s">
        <v>96</v>
      </c>
      <c r="E25" s="3">
        <v>44348</v>
      </c>
      <c r="F25" s="2">
        <v>70</v>
      </c>
      <c r="G25" s="2">
        <v>593</v>
      </c>
      <c r="H25" s="4">
        <v>4454948</v>
      </c>
      <c r="I25" s="2" t="s">
        <v>16</v>
      </c>
      <c r="J25" s="2" t="s">
        <v>22</v>
      </c>
      <c r="K25" s="4">
        <v>0</v>
      </c>
      <c r="L25" s="4">
        <v>0</v>
      </c>
      <c r="N25" s="5">
        <f t="shared" si="0"/>
        <v>0</v>
      </c>
      <c r="O25" s="4">
        <f t="shared" si="1"/>
        <v>0</v>
      </c>
    </row>
    <row r="26" spans="1:15">
      <c r="A26" s="2" t="s">
        <v>97</v>
      </c>
      <c r="B26" s="2" t="s">
        <v>94</v>
      </c>
      <c r="C26" s="2" t="s">
        <v>95</v>
      </c>
      <c r="D26" s="2" t="s">
        <v>98</v>
      </c>
      <c r="E26" s="3">
        <v>44348</v>
      </c>
      <c r="F26" s="2">
        <v>67.599999999999994</v>
      </c>
      <c r="G26" s="2">
        <v>5093</v>
      </c>
      <c r="H26" s="4">
        <v>1647514</v>
      </c>
      <c r="I26" s="2" t="s">
        <v>16</v>
      </c>
      <c r="J26" s="2" t="s">
        <v>17</v>
      </c>
      <c r="K26" s="4">
        <v>0</v>
      </c>
      <c r="L26" s="4">
        <v>0</v>
      </c>
      <c r="N26" s="5">
        <f t="shared" si="0"/>
        <v>0</v>
      </c>
      <c r="O26" s="4">
        <f t="shared" si="1"/>
        <v>0</v>
      </c>
    </row>
    <row r="27" spans="1:15">
      <c r="A27" s="2" t="s">
        <v>99</v>
      </c>
      <c r="B27" s="2" t="s">
        <v>100</v>
      </c>
      <c r="C27" s="2" t="s">
        <v>101</v>
      </c>
      <c r="D27" s="2" t="s">
        <v>102</v>
      </c>
      <c r="E27" s="3">
        <v>44256</v>
      </c>
      <c r="F27" s="2">
        <v>66.8</v>
      </c>
      <c r="G27" s="2">
        <v>103</v>
      </c>
      <c r="H27" s="4">
        <v>659016</v>
      </c>
      <c r="I27" s="2" t="s">
        <v>27</v>
      </c>
      <c r="J27" s="2" t="s">
        <v>17</v>
      </c>
      <c r="K27" s="4">
        <v>0</v>
      </c>
      <c r="L27" s="4">
        <v>0</v>
      </c>
      <c r="N27" s="5">
        <f t="shared" si="0"/>
        <v>0</v>
      </c>
      <c r="O27" s="4">
        <f t="shared" si="1"/>
        <v>0</v>
      </c>
    </row>
    <row r="28" spans="1:15">
      <c r="A28" s="2" t="s">
        <v>103</v>
      </c>
      <c r="B28" s="2" t="s">
        <v>104</v>
      </c>
      <c r="C28" s="2" t="s">
        <v>105</v>
      </c>
      <c r="D28" s="2" t="s">
        <v>106</v>
      </c>
      <c r="E28" s="3">
        <v>44368</v>
      </c>
      <c r="F28" s="2">
        <v>64</v>
      </c>
      <c r="G28" s="2">
        <v>2831</v>
      </c>
      <c r="H28" s="4">
        <v>4832520</v>
      </c>
      <c r="I28" s="2" t="s">
        <v>16</v>
      </c>
      <c r="J28" s="2" t="s">
        <v>17</v>
      </c>
      <c r="K28" s="4">
        <v>0</v>
      </c>
      <c r="L28" s="4">
        <v>0</v>
      </c>
      <c r="N28" s="5">
        <f t="shared" si="0"/>
        <v>0</v>
      </c>
      <c r="O28" s="4">
        <f t="shared" si="1"/>
        <v>0</v>
      </c>
    </row>
    <row r="29" spans="1:15">
      <c r="A29" s="2" t="s">
        <v>107</v>
      </c>
      <c r="B29" s="2" t="s">
        <v>108</v>
      </c>
      <c r="C29" s="2" t="s">
        <v>109</v>
      </c>
      <c r="D29" s="2" t="s">
        <v>110</v>
      </c>
      <c r="E29" s="3">
        <v>44317</v>
      </c>
      <c r="F29" s="2">
        <v>61.2</v>
      </c>
      <c r="G29" s="2">
        <v>135</v>
      </c>
      <c r="H29" s="4">
        <v>731403</v>
      </c>
      <c r="I29" s="2" t="s">
        <v>27</v>
      </c>
      <c r="J29" s="2" t="s">
        <v>22</v>
      </c>
      <c r="K29" s="4">
        <v>0</v>
      </c>
      <c r="L29" s="4">
        <v>0</v>
      </c>
      <c r="N29" s="5">
        <f t="shared" si="0"/>
        <v>0</v>
      </c>
      <c r="O29" s="4">
        <f t="shared" si="1"/>
        <v>0</v>
      </c>
    </row>
    <row r="30" spans="1:15">
      <c r="A30" s="2" t="s">
        <v>111</v>
      </c>
      <c r="B30" s="2" t="s">
        <v>57</v>
      </c>
      <c r="C30" s="2" t="s">
        <v>112</v>
      </c>
      <c r="D30" s="2" t="s">
        <v>113</v>
      </c>
      <c r="E30" s="2" t="s">
        <v>114</v>
      </c>
      <c r="F30" s="2">
        <v>48.8</v>
      </c>
      <c r="G30" s="2">
        <v>305</v>
      </c>
      <c r="H30" s="4">
        <v>3888888</v>
      </c>
      <c r="I30" s="2" t="s">
        <v>16</v>
      </c>
      <c r="J30" s="2" t="s">
        <v>17</v>
      </c>
      <c r="K30" s="4">
        <v>0</v>
      </c>
      <c r="L30" s="4">
        <v>0</v>
      </c>
      <c r="N30" s="5">
        <f t="shared" si="0"/>
        <v>0</v>
      </c>
      <c r="O30" s="4">
        <f t="shared" si="1"/>
        <v>0</v>
      </c>
    </row>
    <row r="31" spans="1:15">
      <c r="A31" s="2" t="s">
        <v>115</v>
      </c>
      <c r="B31" s="2" t="s">
        <v>37</v>
      </c>
      <c r="C31" s="2" t="s">
        <v>38</v>
      </c>
      <c r="D31" s="2" t="s">
        <v>116</v>
      </c>
      <c r="E31" s="3">
        <v>44248</v>
      </c>
      <c r="F31" s="2">
        <v>44</v>
      </c>
      <c r="G31" s="2">
        <v>103</v>
      </c>
      <c r="H31" s="4">
        <v>387306</v>
      </c>
      <c r="I31" s="2" t="s">
        <v>27</v>
      </c>
      <c r="J31" s="2" t="s">
        <v>17</v>
      </c>
      <c r="K31" s="4">
        <v>0</v>
      </c>
      <c r="L31" s="4">
        <v>0</v>
      </c>
      <c r="N31" s="5">
        <f t="shared" si="0"/>
        <v>0</v>
      </c>
      <c r="O31" s="4">
        <f t="shared" si="1"/>
        <v>0</v>
      </c>
    </row>
    <row r="32" spans="1:15">
      <c r="A32" s="2" t="s">
        <v>117</v>
      </c>
      <c r="B32" s="2" t="s">
        <v>118</v>
      </c>
      <c r="C32" s="2" t="s">
        <v>119</v>
      </c>
      <c r="D32" s="2" t="s">
        <v>120</v>
      </c>
      <c r="E32" s="2" t="s">
        <v>114</v>
      </c>
      <c r="F32" s="2">
        <v>40.6</v>
      </c>
      <c r="G32" s="2">
        <v>66</v>
      </c>
      <c r="H32" s="4">
        <v>167305</v>
      </c>
      <c r="I32" s="2" t="s">
        <v>88</v>
      </c>
      <c r="J32" s="2" t="s">
        <v>17</v>
      </c>
      <c r="K32" s="4">
        <v>0</v>
      </c>
      <c r="L32" s="4">
        <v>0</v>
      </c>
      <c r="N32" s="5">
        <f t="shared" si="0"/>
        <v>0</v>
      </c>
      <c r="O32" s="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8983-60C5-9740-A766-92B359AEFC02}">
  <dimension ref="A1:N28"/>
  <sheetViews>
    <sheetView tabSelected="1" zoomScale="120" zoomScaleNormal="120" workbookViewId="0">
      <selection activeCell="J2" sqref="J2"/>
    </sheetView>
  </sheetViews>
  <sheetFormatPr baseColWidth="10" defaultRowHeight="16"/>
  <cols>
    <col min="1" max="1" width="10.83203125" style="13"/>
  </cols>
  <sheetData>
    <row r="1" spans="1:13">
      <c r="A1" s="13" t="s">
        <v>299</v>
      </c>
      <c r="B1" s="11" t="s">
        <v>301</v>
      </c>
      <c r="C1" s="13" t="s">
        <v>298</v>
      </c>
      <c r="D1" s="13" t="s">
        <v>309</v>
      </c>
      <c r="E1" s="13" t="s">
        <v>302</v>
      </c>
      <c r="F1" s="13" t="s">
        <v>303</v>
      </c>
      <c r="G1" s="13" t="s">
        <v>304</v>
      </c>
      <c r="H1" s="13" t="s">
        <v>305</v>
      </c>
      <c r="I1" s="13" t="s">
        <v>306</v>
      </c>
      <c r="J1" s="13" t="s">
        <v>311</v>
      </c>
      <c r="K1" s="13" t="s">
        <v>307</v>
      </c>
      <c r="L1" s="13" t="s">
        <v>310</v>
      </c>
      <c r="M1" s="13" t="s">
        <v>308</v>
      </c>
    </row>
    <row r="2" spans="1:13">
      <c r="A2" s="13" t="s">
        <v>300</v>
      </c>
      <c r="B2" s="16">
        <v>9</v>
      </c>
      <c r="C2" s="16" t="s">
        <v>90</v>
      </c>
      <c r="D2" s="16" t="s">
        <v>249</v>
      </c>
      <c r="E2" s="16" t="s">
        <v>250</v>
      </c>
      <c r="F2" s="14">
        <v>1000000</v>
      </c>
      <c r="G2" s="14">
        <v>1000000</v>
      </c>
      <c r="H2" s="14">
        <v>2043800</v>
      </c>
      <c r="I2" s="14">
        <v>4043800</v>
      </c>
      <c r="J2" s="15">
        <v>2766</v>
      </c>
      <c r="K2" s="16">
        <v>182</v>
      </c>
      <c r="L2" s="16">
        <v>27</v>
      </c>
      <c r="M2" s="15">
        <v>2975</v>
      </c>
    </row>
    <row r="3" spans="1:13">
      <c r="A3" s="13" t="s">
        <v>300</v>
      </c>
      <c r="B3" s="16">
        <v>35</v>
      </c>
      <c r="C3" s="16" t="s">
        <v>37</v>
      </c>
      <c r="D3" s="16" t="s">
        <v>251</v>
      </c>
      <c r="E3" s="16" t="s">
        <v>252</v>
      </c>
      <c r="F3" s="14">
        <v>408324</v>
      </c>
      <c r="G3" s="14">
        <v>408325</v>
      </c>
      <c r="H3" s="14">
        <v>911324</v>
      </c>
      <c r="I3" s="14">
        <v>1727973</v>
      </c>
      <c r="J3" s="16">
        <v>500</v>
      </c>
      <c r="K3" s="16">
        <v>20</v>
      </c>
      <c r="L3" s="16">
        <v>3</v>
      </c>
      <c r="M3" s="16">
        <v>523</v>
      </c>
    </row>
    <row r="4" spans="1:13">
      <c r="A4" s="13" t="s">
        <v>300</v>
      </c>
      <c r="B4" s="16">
        <v>9</v>
      </c>
      <c r="C4" s="16" t="s">
        <v>81</v>
      </c>
      <c r="D4" s="16" t="s">
        <v>253</v>
      </c>
      <c r="E4" s="16" t="s">
        <v>254</v>
      </c>
      <c r="F4" s="14">
        <v>137500</v>
      </c>
      <c r="G4" s="14">
        <v>412500</v>
      </c>
      <c r="H4" s="14">
        <v>300000</v>
      </c>
      <c r="I4" s="14">
        <v>850000</v>
      </c>
      <c r="J4" s="16">
        <v>598</v>
      </c>
      <c r="K4" s="16">
        <v>78</v>
      </c>
      <c r="L4" s="16">
        <v>8</v>
      </c>
      <c r="M4" s="16">
        <v>684</v>
      </c>
    </row>
    <row r="5" spans="1:13">
      <c r="A5" s="13" t="s">
        <v>300</v>
      </c>
      <c r="B5" s="16">
        <v>2</v>
      </c>
      <c r="C5" s="16" t="s">
        <v>255</v>
      </c>
      <c r="D5" s="16" t="s">
        <v>256</v>
      </c>
      <c r="E5" s="16" t="s">
        <v>257</v>
      </c>
      <c r="F5" s="14">
        <v>150000</v>
      </c>
      <c r="G5" s="14">
        <v>450000</v>
      </c>
      <c r="H5" s="14">
        <v>200000</v>
      </c>
      <c r="I5" s="14">
        <v>800000</v>
      </c>
      <c r="J5" s="16">
        <v>100</v>
      </c>
      <c r="K5" s="16">
        <v>5</v>
      </c>
      <c r="L5" s="16">
        <v>6</v>
      </c>
      <c r="M5" s="16">
        <v>111</v>
      </c>
    </row>
    <row r="6" spans="1:13">
      <c r="A6" s="13" t="s">
        <v>300</v>
      </c>
      <c r="B6" s="16">
        <v>9</v>
      </c>
      <c r="C6" s="16" t="s">
        <v>258</v>
      </c>
      <c r="D6" s="16" t="s">
        <v>259</v>
      </c>
      <c r="E6" s="16" t="s">
        <v>260</v>
      </c>
      <c r="F6" s="14">
        <v>207285</v>
      </c>
      <c r="G6" s="14">
        <v>207285</v>
      </c>
      <c r="H6" s="14">
        <v>138190</v>
      </c>
      <c r="I6" s="14">
        <v>552760</v>
      </c>
      <c r="J6" s="16">
        <v>300</v>
      </c>
      <c r="K6" s="16">
        <v>45</v>
      </c>
      <c r="L6" s="16">
        <v>6</v>
      </c>
      <c r="M6" s="16">
        <v>351</v>
      </c>
    </row>
    <row r="7" spans="1:13">
      <c r="A7" s="13" t="s">
        <v>300</v>
      </c>
      <c r="B7" s="16">
        <v>23</v>
      </c>
      <c r="C7" s="16" t="s">
        <v>261</v>
      </c>
      <c r="D7" s="16" t="s">
        <v>262</v>
      </c>
      <c r="E7" s="16" t="s">
        <v>263</v>
      </c>
      <c r="F7" s="14">
        <v>500000</v>
      </c>
      <c r="G7" s="14">
        <v>500000</v>
      </c>
      <c r="H7" s="14">
        <v>420000</v>
      </c>
      <c r="I7" s="14">
        <v>1420000</v>
      </c>
      <c r="J7" s="16">
        <v>141</v>
      </c>
      <c r="K7" s="16">
        <v>17</v>
      </c>
      <c r="L7" s="17"/>
      <c r="M7" s="16">
        <v>158</v>
      </c>
    </row>
    <row r="8" spans="1:13">
      <c r="A8" s="13" t="s">
        <v>300</v>
      </c>
      <c r="B8" s="16">
        <v>24</v>
      </c>
      <c r="C8" s="16" t="s">
        <v>13</v>
      </c>
      <c r="D8" s="16" t="s">
        <v>264</v>
      </c>
      <c r="E8" s="12" t="s">
        <v>265</v>
      </c>
      <c r="F8" s="14">
        <v>225000</v>
      </c>
      <c r="G8" s="14">
        <v>225000</v>
      </c>
      <c r="H8" s="14">
        <v>150000</v>
      </c>
      <c r="I8" s="14">
        <v>600000</v>
      </c>
      <c r="J8" s="16">
        <v>200</v>
      </c>
      <c r="K8" s="16">
        <v>10</v>
      </c>
      <c r="L8" s="16">
        <v>4</v>
      </c>
      <c r="M8" s="16">
        <v>214</v>
      </c>
    </row>
    <row r="9" spans="1:13">
      <c r="A9" s="13" t="s">
        <v>300</v>
      </c>
      <c r="B9" s="16">
        <v>35</v>
      </c>
      <c r="C9" s="16" t="s">
        <v>37</v>
      </c>
      <c r="D9" s="16" t="s">
        <v>251</v>
      </c>
      <c r="E9" s="12" t="s">
        <v>266</v>
      </c>
      <c r="F9" s="14">
        <v>1000000</v>
      </c>
      <c r="G9" s="14">
        <v>1000000</v>
      </c>
      <c r="H9" s="14">
        <v>689260</v>
      </c>
      <c r="I9" s="14">
        <v>2689260</v>
      </c>
      <c r="J9" s="16">
        <v>625</v>
      </c>
      <c r="K9" s="16">
        <v>45</v>
      </c>
      <c r="L9" s="16">
        <v>5</v>
      </c>
      <c r="M9" s="16">
        <v>675</v>
      </c>
    </row>
    <row r="10" spans="1:13">
      <c r="A10" s="13" t="s">
        <v>300</v>
      </c>
      <c r="B10" s="16">
        <v>42</v>
      </c>
      <c r="C10" s="16" t="s">
        <v>61</v>
      </c>
      <c r="D10" s="16" t="s">
        <v>267</v>
      </c>
      <c r="E10" s="12" t="s">
        <v>268</v>
      </c>
      <c r="F10" s="14">
        <v>584390</v>
      </c>
      <c r="G10" s="14">
        <v>584391</v>
      </c>
      <c r="H10" s="14">
        <v>869415</v>
      </c>
      <c r="I10" s="14">
        <v>2038196</v>
      </c>
      <c r="J10" s="16">
        <v>624</v>
      </c>
      <c r="K10" s="17"/>
      <c r="L10" s="17"/>
      <c r="M10" s="16">
        <v>624</v>
      </c>
    </row>
    <row r="11" spans="1:13">
      <c r="A11" s="13" t="s">
        <v>300</v>
      </c>
      <c r="B11" s="16">
        <v>19</v>
      </c>
      <c r="C11" s="16" t="s">
        <v>41</v>
      </c>
      <c r="D11" s="16" t="s">
        <v>269</v>
      </c>
      <c r="E11" s="16" t="s">
        <v>270</v>
      </c>
      <c r="F11" s="14">
        <v>48750</v>
      </c>
      <c r="G11" s="14">
        <v>48750</v>
      </c>
      <c r="H11" s="14">
        <v>32500</v>
      </c>
      <c r="I11" s="14">
        <v>130000</v>
      </c>
      <c r="J11" s="17"/>
      <c r="K11" s="16">
        <v>9</v>
      </c>
      <c r="L11" s="16">
        <v>2</v>
      </c>
      <c r="M11" s="16">
        <v>11</v>
      </c>
    </row>
    <row r="12" spans="1:13">
      <c r="A12" s="13" t="s">
        <v>300</v>
      </c>
      <c r="B12" s="16">
        <v>18</v>
      </c>
      <c r="C12" s="16" t="s">
        <v>271</v>
      </c>
      <c r="D12" s="16" t="s">
        <v>272</v>
      </c>
      <c r="E12" s="16" t="s">
        <v>273</v>
      </c>
      <c r="F12" s="14">
        <v>473250</v>
      </c>
      <c r="G12" s="14">
        <v>473250</v>
      </c>
      <c r="H12" s="14">
        <v>315500</v>
      </c>
      <c r="I12" s="14">
        <v>1262000</v>
      </c>
      <c r="J12" s="16">
        <v>5686</v>
      </c>
      <c r="K12" s="16">
        <v>399</v>
      </c>
      <c r="L12" s="16">
        <v>12</v>
      </c>
      <c r="M12" s="15">
        <v>6097</v>
      </c>
    </row>
    <row r="13" spans="1:13">
      <c r="A13" s="13" t="s">
        <v>300</v>
      </c>
      <c r="B13" s="16">
        <v>20</v>
      </c>
      <c r="C13" s="16" t="s">
        <v>274</v>
      </c>
      <c r="D13" s="16" t="s">
        <v>275</v>
      </c>
      <c r="E13" s="16" t="s">
        <v>276</v>
      </c>
      <c r="F13" s="14">
        <v>375000</v>
      </c>
      <c r="G13" s="14">
        <v>375000</v>
      </c>
      <c r="H13" s="14">
        <v>187500</v>
      </c>
      <c r="I13" s="14">
        <v>937500</v>
      </c>
      <c r="J13" s="16">
        <v>100</v>
      </c>
      <c r="K13" s="16">
        <v>13</v>
      </c>
      <c r="L13" s="16">
        <v>2</v>
      </c>
      <c r="M13" s="16">
        <v>115</v>
      </c>
    </row>
    <row r="14" spans="1:13">
      <c r="A14" s="13" t="s">
        <v>300</v>
      </c>
      <c r="B14" s="16">
        <v>6</v>
      </c>
      <c r="C14" s="16" t="s">
        <v>85</v>
      </c>
      <c r="D14" s="16" t="s">
        <v>277</v>
      </c>
      <c r="E14" s="16" t="s">
        <v>278</v>
      </c>
      <c r="F14" s="14">
        <v>828000</v>
      </c>
      <c r="G14" s="14">
        <v>828000</v>
      </c>
      <c r="H14" s="14">
        <v>533333</v>
      </c>
      <c r="I14" s="14">
        <v>2189333</v>
      </c>
      <c r="J14" s="16">
        <v>400</v>
      </c>
      <c r="K14" s="16">
        <v>15</v>
      </c>
      <c r="L14" s="16">
        <v>4</v>
      </c>
      <c r="M14" s="16">
        <v>419</v>
      </c>
    </row>
    <row r="15" spans="1:13">
      <c r="A15" s="13" t="s">
        <v>300</v>
      </c>
      <c r="B15" s="16">
        <v>9</v>
      </c>
      <c r="C15" s="16" t="s">
        <v>258</v>
      </c>
      <c r="D15" s="16" t="s">
        <v>259</v>
      </c>
      <c r="E15" s="16" t="s">
        <v>279</v>
      </c>
      <c r="F15" s="14">
        <v>1155885</v>
      </c>
      <c r="G15" s="17"/>
      <c r="H15" s="14">
        <v>300000</v>
      </c>
      <c r="I15" s="14">
        <v>1455885</v>
      </c>
      <c r="J15" s="16">
        <v>281</v>
      </c>
      <c r="K15" s="16">
        <v>5</v>
      </c>
      <c r="L15" s="17"/>
      <c r="M15" s="16">
        <v>286</v>
      </c>
    </row>
    <row r="16" spans="1:13">
      <c r="A16" s="13" t="s">
        <v>300</v>
      </c>
      <c r="B16" s="16">
        <v>18</v>
      </c>
      <c r="C16" s="16" t="s">
        <v>271</v>
      </c>
      <c r="D16" s="16" t="s">
        <v>272</v>
      </c>
      <c r="E16" s="16" t="s">
        <v>280</v>
      </c>
      <c r="F16" s="14">
        <v>1880800</v>
      </c>
      <c r="G16" s="17"/>
      <c r="H16" s="14">
        <v>470200</v>
      </c>
      <c r="I16" s="14">
        <v>2351000</v>
      </c>
      <c r="J16" s="16">
        <v>500</v>
      </c>
      <c r="K16" s="16">
        <v>100</v>
      </c>
      <c r="L16" s="16">
        <v>8</v>
      </c>
      <c r="M16" s="16">
        <v>608</v>
      </c>
    </row>
    <row r="17" spans="1:14">
      <c r="A17" s="13" t="s">
        <v>300</v>
      </c>
      <c r="B17" s="16">
        <v>20</v>
      </c>
      <c r="C17" s="16" t="s">
        <v>274</v>
      </c>
      <c r="D17" s="16" t="s">
        <v>275</v>
      </c>
      <c r="E17" s="16" t="s">
        <v>281</v>
      </c>
      <c r="F17" s="14">
        <v>1976496</v>
      </c>
      <c r="G17" s="17"/>
      <c r="H17" s="14">
        <v>494124</v>
      </c>
      <c r="I17" s="14">
        <v>2470620</v>
      </c>
      <c r="J17" s="16">
        <v>606</v>
      </c>
      <c r="K17" s="16">
        <v>26</v>
      </c>
      <c r="L17" s="16">
        <v>6</v>
      </c>
      <c r="M17" s="16">
        <v>638</v>
      </c>
    </row>
    <row r="18" spans="1:14">
      <c r="A18" s="13" t="s">
        <v>300</v>
      </c>
      <c r="B18" s="16">
        <v>16</v>
      </c>
      <c r="C18" s="16" t="s">
        <v>54</v>
      </c>
      <c r="D18" s="16" t="s">
        <v>53</v>
      </c>
      <c r="E18" s="16" t="s">
        <v>282</v>
      </c>
      <c r="F18" s="14">
        <v>2000000</v>
      </c>
      <c r="G18" s="17"/>
      <c r="H18" s="14">
        <v>500000</v>
      </c>
      <c r="I18" s="14">
        <v>2500000</v>
      </c>
      <c r="J18" s="15">
        <v>1139</v>
      </c>
      <c r="K18" s="16">
        <v>140</v>
      </c>
      <c r="L18" s="16">
        <v>8</v>
      </c>
      <c r="M18" s="15">
        <v>1287</v>
      </c>
    </row>
    <row r="19" spans="1:14">
      <c r="A19" s="13" t="s">
        <v>300</v>
      </c>
      <c r="B19" s="16">
        <v>9</v>
      </c>
      <c r="C19" s="16" t="s">
        <v>81</v>
      </c>
      <c r="D19" s="16" t="s">
        <v>253</v>
      </c>
      <c r="E19" s="16" t="s">
        <v>283</v>
      </c>
      <c r="F19" s="14">
        <v>323482</v>
      </c>
      <c r="G19" s="17"/>
      <c r="H19" s="14">
        <v>404352</v>
      </c>
      <c r="I19" s="14">
        <v>727834</v>
      </c>
      <c r="J19" s="16">
        <v>47</v>
      </c>
      <c r="K19" s="16">
        <v>7</v>
      </c>
      <c r="L19" s="16">
        <v>1</v>
      </c>
      <c r="M19" s="16">
        <v>55</v>
      </c>
    </row>
    <row r="20" spans="1:14">
      <c r="A20" s="13" t="s">
        <v>300</v>
      </c>
      <c r="B20" s="16">
        <v>23</v>
      </c>
      <c r="C20" s="16" t="s">
        <v>261</v>
      </c>
      <c r="D20" s="16" t="s">
        <v>262</v>
      </c>
      <c r="E20" s="16" t="s">
        <v>284</v>
      </c>
      <c r="F20" s="14">
        <v>1565363</v>
      </c>
      <c r="G20" s="17"/>
      <c r="H20" s="14">
        <v>391341</v>
      </c>
      <c r="I20" s="14">
        <v>1956704</v>
      </c>
      <c r="J20" s="16">
        <v>79</v>
      </c>
      <c r="K20" s="16">
        <v>0</v>
      </c>
      <c r="L20" s="16">
        <v>0</v>
      </c>
      <c r="M20" s="16">
        <v>79</v>
      </c>
    </row>
    <row r="21" spans="1:14">
      <c r="A21" s="13" t="s">
        <v>300</v>
      </c>
      <c r="B21" s="16">
        <v>13</v>
      </c>
      <c r="C21" s="16" t="s">
        <v>285</v>
      </c>
      <c r="D21" s="16" t="s">
        <v>286</v>
      </c>
      <c r="E21" s="16" t="s">
        <v>287</v>
      </c>
      <c r="F21" s="14">
        <v>1963920</v>
      </c>
      <c r="G21" s="17"/>
      <c r="H21" s="14">
        <v>490980</v>
      </c>
      <c r="I21" s="14">
        <v>2454900</v>
      </c>
      <c r="J21" s="16">
        <v>442</v>
      </c>
      <c r="K21" s="16">
        <v>87</v>
      </c>
      <c r="L21" s="16">
        <v>7</v>
      </c>
      <c r="M21" s="16">
        <v>536</v>
      </c>
    </row>
    <row r="22" spans="1:14">
      <c r="A22" s="13" t="s">
        <v>300</v>
      </c>
      <c r="B22" s="16">
        <v>16</v>
      </c>
      <c r="C22" s="16" t="s">
        <v>108</v>
      </c>
      <c r="D22" s="16" t="s">
        <v>288</v>
      </c>
      <c r="E22" s="16" t="s">
        <v>289</v>
      </c>
      <c r="F22" s="14">
        <v>2000000</v>
      </c>
      <c r="G22" s="17"/>
      <c r="H22" s="14">
        <v>567650</v>
      </c>
      <c r="I22" s="14">
        <v>2567650</v>
      </c>
      <c r="J22" s="16">
        <v>689</v>
      </c>
      <c r="K22" s="16">
        <v>69</v>
      </c>
      <c r="L22" s="16">
        <v>17</v>
      </c>
      <c r="M22" s="16">
        <v>775</v>
      </c>
    </row>
    <row r="23" spans="1:14">
      <c r="A23" s="13" t="s">
        <v>300</v>
      </c>
      <c r="B23" s="16">
        <v>9</v>
      </c>
      <c r="C23" s="16" t="s">
        <v>90</v>
      </c>
      <c r="D23" s="16" t="s">
        <v>249</v>
      </c>
      <c r="E23" s="16" t="s">
        <v>290</v>
      </c>
      <c r="F23" s="14">
        <v>1734921</v>
      </c>
      <c r="G23" s="17"/>
      <c r="H23" s="14">
        <v>433730</v>
      </c>
      <c r="I23" s="14">
        <v>2168651</v>
      </c>
      <c r="J23" s="16">
        <v>75</v>
      </c>
      <c r="K23" s="16">
        <v>2</v>
      </c>
      <c r="L23" s="16">
        <v>2</v>
      </c>
      <c r="M23" s="16">
        <v>79</v>
      </c>
    </row>
    <row r="24" spans="1:14">
      <c r="A24" s="13" t="s">
        <v>300</v>
      </c>
      <c r="B24" s="16">
        <v>23</v>
      </c>
      <c r="C24" s="16" t="s">
        <v>261</v>
      </c>
      <c r="D24" s="16" t="s">
        <v>262</v>
      </c>
      <c r="E24" s="16" t="s">
        <v>291</v>
      </c>
      <c r="F24" s="14">
        <v>2000000</v>
      </c>
      <c r="G24" s="17"/>
      <c r="H24" s="14">
        <v>2273613</v>
      </c>
      <c r="I24" s="14">
        <v>4273613</v>
      </c>
      <c r="J24" s="16">
        <v>484</v>
      </c>
      <c r="K24" s="17"/>
      <c r="L24" s="17"/>
      <c r="M24" s="16">
        <v>484</v>
      </c>
    </row>
    <row r="25" spans="1:14">
      <c r="A25" s="13" t="s">
        <v>300</v>
      </c>
      <c r="B25" s="16">
        <v>19</v>
      </c>
      <c r="C25" s="16" t="s">
        <v>292</v>
      </c>
      <c r="D25" s="16" t="s">
        <v>293</v>
      </c>
      <c r="E25" s="16" t="s">
        <v>294</v>
      </c>
      <c r="F25" s="14">
        <v>2000000</v>
      </c>
      <c r="G25" s="17"/>
      <c r="H25" s="14">
        <v>500000</v>
      </c>
      <c r="I25" s="14">
        <v>2500000</v>
      </c>
      <c r="J25" s="16">
        <v>250</v>
      </c>
      <c r="K25" s="16">
        <v>3</v>
      </c>
      <c r="L25" s="16">
        <v>11</v>
      </c>
      <c r="M25" s="16">
        <v>264</v>
      </c>
    </row>
    <row r="26" spans="1:14">
      <c r="A26" s="13" t="s">
        <v>300</v>
      </c>
      <c r="B26" s="16">
        <v>10</v>
      </c>
      <c r="C26" s="16" t="s">
        <v>29</v>
      </c>
      <c r="D26" s="16" t="s">
        <v>295</v>
      </c>
      <c r="E26" s="16" t="s">
        <v>296</v>
      </c>
      <c r="F26" s="14">
        <v>1000000</v>
      </c>
      <c r="G26" s="14">
        <v>1000000</v>
      </c>
      <c r="H26" s="14">
        <v>4375000</v>
      </c>
      <c r="I26" s="14">
        <v>6375000</v>
      </c>
      <c r="J26" s="16">
        <v>1222</v>
      </c>
      <c r="K26" s="16">
        <v>16</v>
      </c>
      <c r="L26" s="16">
        <v>14</v>
      </c>
      <c r="M26" s="15">
        <v>1252</v>
      </c>
      <c r="N26" s="13"/>
    </row>
    <row r="27" spans="1:14">
      <c r="A27" s="13" t="s">
        <v>300</v>
      </c>
      <c r="B27" s="16">
        <v>2</v>
      </c>
      <c r="C27" s="16" t="s">
        <v>255</v>
      </c>
      <c r="D27" s="16" t="s">
        <v>256</v>
      </c>
      <c r="E27" s="16" t="s">
        <v>297</v>
      </c>
      <c r="F27" s="14">
        <v>2000000</v>
      </c>
      <c r="G27" s="17"/>
      <c r="H27" s="14">
        <v>3925902</v>
      </c>
      <c r="I27" s="14">
        <v>5925902</v>
      </c>
      <c r="J27" s="16">
        <v>1200</v>
      </c>
      <c r="K27" s="16">
        <v>29</v>
      </c>
      <c r="L27" s="16">
        <v>16</v>
      </c>
      <c r="M27" s="15">
        <v>1245</v>
      </c>
    </row>
    <row r="28" spans="1:14">
      <c r="B28" s="16"/>
      <c r="C28" s="16"/>
      <c r="D28" s="16"/>
      <c r="E28" s="16"/>
      <c r="F28" s="14"/>
      <c r="G28" s="17"/>
      <c r="H28" s="14"/>
      <c r="I28" s="14"/>
      <c r="J28" s="16"/>
      <c r="K28" s="16"/>
      <c r="L28" s="16"/>
      <c r="M2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365-FEDF-DE4C-BA27-851988700922}">
  <dimension ref="A1:K30"/>
  <sheetViews>
    <sheetView workbookViewId="0">
      <selection activeCell="I16" sqref="I16"/>
    </sheetView>
  </sheetViews>
  <sheetFormatPr baseColWidth="10" defaultRowHeight="16"/>
  <cols>
    <col min="10" max="10" width="24.83203125" customWidth="1"/>
  </cols>
  <sheetData>
    <row r="1" spans="1:11">
      <c r="A1" s="6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7" t="s">
        <v>139</v>
      </c>
      <c r="G1" s="7" t="s">
        <v>140</v>
      </c>
      <c r="H1" s="7" t="s">
        <v>141</v>
      </c>
      <c r="I1" s="7" t="s">
        <v>142</v>
      </c>
      <c r="K1" s="7" t="s">
        <v>248</v>
      </c>
    </row>
    <row r="2" spans="1:11">
      <c r="A2" s="8" t="s">
        <v>143</v>
      </c>
      <c r="B2" s="8" t="s">
        <v>144</v>
      </c>
      <c r="C2" s="8">
        <v>13</v>
      </c>
      <c r="D2" s="8" t="s">
        <v>145</v>
      </c>
      <c r="E2" s="9">
        <v>45199</v>
      </c>
      <c r="F2" s="8">
        <v>384</v>
      </c>
      <c r="G2" s="8">
        <v>88</v>
      </c>
      <c r="H2" s="8" t="s">
        <v>146</v>
      </c>
      <c r="I2" s="10">
        <v>3338946</v>
      </c>
      <c r="K2">
        <f>I2/F2</f>
        <v>8695.171875</v>
      </c>
    </row>
    <row r="3" spans="1:11">
      <c r="A3" s="8" t="s">
        <v>147</v>
      </c>
      <c r="B3" s="8" t="s">
        <v>148</v>
      </c>
      <c r="C3" s="8">
        <v>9</v>
      </c>
      <c r="D3" s="8" t="s">
        <v>149</v>
      </c>
      <c r="E3" s="9">
        <v>44742</v>
      </c>
      <c r="F3" s="8">
        <v>788</v>
      </c>
      <c r="G3" s="8">
        <v>87.8</v>
      </c>
      <c r="H3" s="8" t="s">
        <v>150</v>
      </c>
      <c r="I3" s="10">
        <v>1944381</v>
      </c>
      <c r="K3">
        <f t="shared" ref="K3:K30" si="0">I3/F3</f>
        <v>2467.4885786802029</v>
      </c>
    </row>
    <row r="4" spans="1:11">
      <c r="A4" s="8" t="s">
        <v>151</v>
      </c>
      <c r="B4" s="8" t="s">
        <v>152</v>
      </c>
      <c r="C4" s="8" t="s">
        <v>153</v>
      </c>
      <c r="D4" s="8" t="s">
        <v>154</v>
      </c>
      <c r="E4" s="9">
        <v>44742</v>
      </c>
      <c r="F4" s="10">
        <v>1363</v>
      </c>
      <c r="G4" s="8">
        <v>86</v>
      </c>
      <c r="H4" s="8" t="s">
        <v>155</v>
      </c>
      <c r="I4" s="10">
        <v>4733011</v>
      </c>
      <c r="K4">
        <f t="shared" si="0"/>
        <v>3472.4952311078505</v>
      </c>
    </row>
    <row r="5" spans="1:11">
      <c r="A5" s="8" t="s">
        <v>156</v>
      </c>
      <c r="B5" s="8" t="s">
        <v>157</v>
      </c>
      <c r="C5" s="8">
        <v>13</v>
      </c>
      <c r="D5" s="8" t="s">
        <v>158</v>
      </c>
      <c r="E5" s="9">
        <v>44742</v>
      </c>
      <c r="F5" s="10">
        <v>1231</v>
      </c>
      <c r="G5" s="8">
        <v>85.6</v>
      </c>
      <c r="H5" s="8" t="s">
        <v>159</v>
      </c>
      <c r="I5" s="10">
        <v>4162072</v>
      </c>
      <c r="K5">
        <f t="shared" si="0"/>
        <v>3381.0495532087734</v>
      </c>
    </row>
    <row r="6" spans="1:11">
      <c r="A6" s="8" t="s">
        <v>147</v>
      </c>
      <c r="B6" s="8" t="s">
        <v>148</v>
      </c>
      <c r="C6" s="8">
        <v>9</v>
      </c>
      <c r="D6" s="8" t="s">
        <v>160</v>
      </c>
      <c r="E6" s="9">
        <v>44742</v>
      </c>
      <c r="F6" s="8">
        <v>817</v>
      </c>
      <c r="G6" s="8">
        <v>85.6</v>
      </c>
      <c r="H6" s="8" t="s">
        <v>161</v>
      </c>
      <c r="I6" s="10">
        <v>1775282</v>
      </c>
      <c r="K6">
        <f t="shared" si="0"/>
        <v>2172.9277845777233</v>
      </c>
    </row>
    <row r="7" spans="1:11">
      <c r="A7" s="8" t="s">
        <v>162</v>
      </c>
      <c r="B7" s="8" t="s">
        <v>163</v>
      </c>
      <c r="C7" s="8">
        <v>39</v>
      </c>
      <c r="D7" s="8" t="s">
        <v>164</v>
      </c>
      <c r="E7" s="9">
        <v>44287</v>
      </c>
      <c r="F7" s="8">
        <v>355</v>
      </c>
      <c r="G7" s="8">
        <v>85.2</v>
      </c>
      <c r="H7" s="8" t="s">
        <v>165</v>
      </c>
      <c r="I7" s="10">
        <v>598023</v>
      </c>
      <c r="K7">
        <f t="shared" si="0"/>
        <v>1684.5718309859155</v>
      </c>
    </row>
    <row r="8" spans="1:11">
      <c r="A8" s="8" t="s">
        <v>166</v>
      </c>
      <c r="B8" s="8" t="s">
        <v>167</v>
      </c>
      <c r="C8" s="8">
        <v>24</v>
      </c>
      <c r="D8" s="8" t="s">
        <v>168</v>
      </c>
      <c r="E8" s="9">
        <v>44712</v>
      </c>
      <c r="F8" s="8">
        <v>24</v>
      </c>
      <c r="G8" s="8">
        <v>84.6</v>
      </c>
      <c r="H8" s="8" t="s">
        <v>169</v>
      </c>
      <c r="I8" s="10">
        <v>1096046</v>
      </c>
      <c r="K8">
        <f t="shared" si="0"/>
        <v>45668.583333333336</v>
      </c>
    </row>
    <row r="9" spans="1:11">
      <c r="A9" s="8" t="s">
        <v>170</v>
      </c>
      <c r="B9" s="8" t="s">
        <v>171</v>
      </c>
      <c r="C9" s="8">
        <v>16</v>
      </c>
      <c r="D9" s="8" t="s">
        <v>172</v>
      </c>
      <c r="E9" s="9">
        <v>44834</v>
      </c>
      <c r="F9" s="8">
        <v>50</v>
      </c>
      <c r="G9" s="8">
        <v>84.6</v>
      </c>
      <c r="H9" s="8" t="s">
        <v>173</v>
      </c>
      <c r="I9" s="10">
        <v>1165000</v>
      </c>
      <c r="K9">
        <f t="shared" si="0"/>
        <v>23300</v>
      </c>
    </row>
    <row r="10" spans="1:11">
      <c r="A10" s="8" t="s">
        <v>174</v>
      </c>
      <c r="B10" s="8" t="s">
        <v>175</v>
      </c>
      <c r="C10" s="8">
        <v>24</v>
      </c>
      <c r="D10" s="8" t="s">
        <v>176</v>
      </c>
      <c r="E10" s="9">
        <v>44834</v>
      </c>
      <c r="F10" s="8">
        <v>327</v>
      </c>
      <c r="G10" s="8">
        <v>83</v>
      </c>
      <c r="H10" s="8" t="s">
        <v>177</v>
      </c>
      <c r="I10" s="10">
        <v>4525174</v>
      </c>
      <c r="K10">
        <f t="shared" si="0"/>
        <v>13838.45259938838</v>
      </c>
    </row>
    <row r="11" spans="1:11">
      <c r="A11" s="8" t="s">
        <v>178</v>
      </c>
      <c r="B11" s="8" t="s">
        <v>179</v>
      </c>
      <c r="C11" s="8">
        <v>19</v>
      </c>
      <c r="D11" s="8" t="s">
        <v>180</v>
      </c>
      <c r="E11" s="9">
        <v>44788</v>
      </c>
      <c r="F11" s="8">
        <v>188</v>
      </c>
      <c r="G11" s="8">
        <v>82.8</v>
      </c>
      <c r="H11" s="8" t="s">
        <v>181</v>
      </c>
      <c r="I11" s="10">
        <v>5000000</v>
      </c>
      <c r="K11">
        <f t="shared" si="0"/>
        <v>26595.744680851065</v>
      </c>
    </row>
    <row r="12" spans="1:11">
      <c r="A12" s="8" t="s">
        <v>151</v>
      </c>
      <c r="B12" s="8" t="s">
        <v>126</v>
      </c>
      <c r="C12" s="8" t="s">
        <v>153</v>
      </c>
      <c r="D12" s="8" t="s">
        <v>182</v>
      </c>
      <c r="E12" s="9">
        <v>44742</v>
      </c>
      <c r="F12" s="10">
        <v>1135</v>
      </c>
      <c r="G12" s="8">
        <v>82</v>
      </c>
      <c r="H12" s="8" t="s">
        <v>183</v>
      </c>
      <c r="I12" s="10">
        <v>4726647</v>
      </c>
      <c r="K12">
        <f t="shared" si="0"/>
        <v>4164.446696035242</v>
      </c>
    </row>
    <row r="13" spans="1:11">
      <c r="A13" s="8" t="s">
        <v>184</v>
      </c>
      <c r="B13" s="8" t="s">
        <v>127</v>
      </c>
      <c r="C13" s="8">
        <v>9</v>
      </c>
      <c r="D13" s="8" t="s">
        <v>185</v>
      </c>
      <c r="E13" s="9">
        <v>44834</v>
      </c>
      <c r="F13" s="8">
        <v>206</v>
      </c>
      <c r="G13" s="8">
        <v>81.8</v>
      </c>
      <c r="H13" s="8" t="s">
        <v>186</v>
      </c>
      <c r="I13" s="10">
        <v>3827365</v>
      </c>
      <c r="K13">
        <f t="shared" si="0"/>
        <v>18579.441747572815</v>
      </c>
    </row>
    <row r="14" spans="1:11">
      <c r="A14" s="8" t="s">
        <v>187</v>
      </c>
      <c r="B14" s="8" t="s">
        <v>188</v>
      </c>
      <c r="C14" s="8">
        <v>10</v>
      </c>
      <c r="D14" s="8" t="s">
        <v>189</v>
      </c>
      <c r="E14" s="9">
        <v>44742</v>
      </c>
      <c r="F14" s="8">
        <v>175</v>
      </c>
      <c r="G14" s="8">
        <v>80.2</v>
      </c>
      <c r="H14" s="8" t="s">
        <v>190</v>
      </c>
      <c r="I14" s="10">
        <v>2152791</v>
      </c>
      <c r="K14">
        <f t="shared" si="0"/>
        <v>12301.662857142857</v>
      </c>
    </row>
    <row r="15" spans="1:11">
      <c r="A15" s="8" t="s">
        <v>191</v>
      </c>
      <c r="B15" s="8" t="s">
        <v>192</v>
      </c>
      <c r="C15" s="8">
        <v>10</v>
      </c>
      <c r="D15" s="8" t="s">
        <v>125</v>
      </c>
      <c r="E15" s="9">
        <v>44681</v>
      </c>
      <c r="F15" s="10">
        <v>1043</v>
      </c>
      <c r="G15" s="8">
        <v>78</v>
      </c>
      <c r="H15" s="8" t="s">
        <v>193</v>
      </c>
      <c r="I15" s="10">
        <v>4842933</v>
      </c>
      <c r="K15">
        <f t="shared" si="0"/>
        <v>4643.2722914669221</v>
      </c>
    </row>
    <row r="16" spans="1:11">
      <c r="A16" s="8" t="s">
        <v>194</v>
      </c>
      <c r="B16" s="8" t="s">
        <v>195</v>
      </c>
      <c r="C16" s="8">
        <v>9</v>
      </c>
      <c r="D16" s="8" t="s">
        <v>130</v>
      </c>
      <c r="E16" s="9">
        <v>44834</v>
      </c>
      <c r="F16" s="8">
        <v>124</v>
      </c>
      <c r="G16" s="8">
        <v>77.599999999999994</v>
      </c>
      <c r="H16" s="8" t="s">
        <v>196</v>
      </c>
      <c r="I16" s="10">
        <v>788946</v>
      </c>
      <c r="K16">
        <f t="shared" si="0"/>
        <v>6362.4677419354839</v>
      </c>
    </row>
    <row r="17" spans="1:11">
      <c r="A17" s="8" t="s">
        <v>128</v>
      </c>
      <c r="B17" s="8" t="s">
        <v>197</v>
      </c>
      <c r="C17" s="8" t="s">
        <v>198</v>
      </c>
      <c r="D17" s="8" t="s">
        <v>199</v>
      </c>
      <c r="E17" s="9">
        <v>44713</v>
      </c>
      <c r="F17" s="8">
        <v>99</v>
      </c>
      <c r="G17" s="8">
        <v>77.2</v>
      </c>
      <c r="H17" s="8" t="s">
        <v>200</v>
      </c>
      <c r="I17" s="8" t="s">
        <v>201</v>
      </c>
      <c r="K17" t="e">
        <f t="shared" si="0"/>
        <v>#VALUE!</v>
      </c>
    </row>
    <row r="18" spans="1:11">
      <c r="A18" s="8" t="s">
        <v>202</v>
      </c>
      <c r="B18" s="8" t="s">
        <v>203</v>
      </c>
      <c r="C18" s="8">
        <v>9</v>
      </c>
      <c r="D18" s="8" t="s">
        <v>204</v>
      </c>
      <c r="E18" s="9">
        <v>44803</v>
      </c>
      <c r="F18" s="8">
        <v>127</v>
      </c>
      <c r="G18" s="8">
        <v>76.8</v>
      </c>
      <c r="H18" s="8" t="s">
        <v>205</v>
      </c>
      <c r="I18" s="8" t="s">
        <v>201</v>
      </c>
      <c r="K18" t="e">
        <f t="shared" si="0"/>
        <v>#VALUE!</v>
      </c>
    </row>
    <row r="19" spans="1:11">
      <c r="A19" s="8" t="s">
        <v>206</v>
      </c>
      <c r="B19" s="8" t="s">
        <v>207</v>
      </c>
      <c r="C19" s="8">
        <v>19</v>
      </c>
      <c r="D19" s="8" t="s">
        <v>208</v>
      </c>
      <c r="E19" s="9">
        <v>44834</v>
      </c>
      <c r="F19" s="8">
        <v>343</v>
      </c>
      <c r="G19" s="8">
        <v>76.75</v>
      </c>
      <c r="H19" s="8" t="s">
        <v>209</v>
      </c>
      <c r="I19" s="8" t="s">
        <v>201</v>
      </c>
      <c r="K19" t="e">
        <f t="shared" si="0"/>
        <v>#VALUE!</v>
      </c>
    </row>
    <row r="20" spans="1:11">
      <c r="A20" s="8" t="s">
        <v>210</v>
      </c>
      <c r="B20" s="8" t="s">
        <v>211</v>
      </c>
      <c r="C20" s="8">
        <v>9</v>
      </c>
      <c r="D20" s="8" t="s">
        <v>212</v>
      </c>
      <c r="E20" s="9">
        <v>44834</v>
      </c>
      <c r="F20" s="8">
        <v>280</v>
      </c>
      <c r="G20" s="8">
        <v>75.8</v>
      </c>
      <c r="H20" s="8" t="s">
        <v>213</v>
      </c>
      <c r="I20" s="8" t="s">
        <v>201</v>
      </c>
      <c r="K20" t="e">
        <f t="shared" si="0"/>
        <v>#VALUE!</v>
      </c>
    </row>
    <row r="21" spans="1:11">
      <c r="A21" s="8" t="s">
        <v>214</v>
      </c>
      <c r="B21" s="8" t="s">
        <v>215</v>
      </c>
      <c r="C21" s="8">
        <v>12</v>
      </c>
      <c r="D21" s="8" t="s">
        <v>131</v>
      </c>
      <c r="E21" s="9">
        <v>44592</v>
      </c>
      <c r="F21" s="8">
        <v>86</v>
      </c>
      <c r="G21" s="8">
        <v>67.2</v>
      </c>
      <c r="H21" s="8" t="s">
        <v>216</v>
      </c>
      <c r="I21" s="8" t="s">
        <v>201</v>
      </c>
      <c r="K21" t="e">
        <f t="shared" si="0"/>
        <v>#VALUE!</v>
      </c>
    </row>
    <row r="22" spans="1:11">
      <c r="A22" s="8" t="s">
        <v>217</v>
      </c>
      <c r="B22" s="8" t="s">
        <v>218</v>
      </c>
      <c r="C22" s="8" t="s">
        <v>129</v>
      </c>
      <c r="D22" s="8" t="s">
        <v>219</v>
      </c>
      <c r="E22" s="9">
        <v>44583</v>
      </c>
      <c r="F22" s="8">
        <v>531</v>
      </c>
      <c r="G22" s="8">
        <v>87.2</v>
      </c>
      <c r="H22" s="8" t="s">
        <v>220</v>
      </c>
      <c r="I22" s="8" t="s">
        <v>201</v>
      </c>
      <c r="K22" t="e">
        <f t="shared" si="0"/>
        <v>#VALUE!</v>
      </c>
    </row>
    <row r="23" spans="1:11">
      <c r="A23" s="8" t="s">
        <v>221</v>
      </c>
      <c r="B23" s="8" t="s">
        <v>222</v>
      </c>
      <c r="C23" s="8">
        <v>7</v>
      </c>
      <c r="D23" s="8" t="s">
        <v>223</v>
      </c>
      <c r="E23" s="9">
        <v>44864</v>
      </c>
      <c r="F23" s="8">
        <v>904</v>
      </c>
      <c r="G23" s="8">
        <v>83.6</v>
      </c>
      <c r="H23" s="8" t="s">
        <v>181</v>
      </c>
      <c r="I23" s="8" t="s">
        <v>201</v>
      </c>
      <c r="K23" t="e">
        <f t="shared" si="0"/>
        <v>#VALUE!</v>
      </c>
    </row>
    <row r="24" spans="1:11">
      <c r="A24" s="8" t="s">
        <v>224</v>
      </c>
      <c r="B24" s="8" t="s">
        <v>195</v>
      </c>
      <c r="C24" s="8">
        <v>9</v>
      </c>
      <c r="D24" s="8" t="s">
        <v>225</v>
      </c>
      <c r="E24" s="9">
        <v>44834</v>
      </c>
      <c r="F24" s="8">
        <v>545</v>
      </c>
      <c r="G24" s="8">
        <v>83.4</v>
      </c>
      <c r="H24" s="8" t="s">
        <v>226</v>
      </c>
      <c r="I24" s="8" t="s">
        <v>201</v>
      </c>
      <c r="K24" t="e">
        <f t="shared" si="0"/>
        <v>#VALUE!</v>
      </c>
    </row>
    <row r="25" spans="1:11">
      <c r="A25" s="8" t="s">
        <v>227</v>
      </c>
      <c r="B25" s="8" t="s">
        <v>195</v>
      </c>
      <c r="C25" s="8">
        <v>9</v>
      </c>
      <c r="D25" s="8" t="s">
        <v>228</v>
      </c>
      <c r="E25" s="9">
        <v>44834</v>
      </c>
      <c r="F25" s="10">
        <v>1195</v>
      </c>
      <c r="G25" s="8">
        <v>83.2</v>
      </c>
      <c r="H25" s="8" t="s">
        <v>229</v>
      </c>
      <c r="I25" s="8" t="s">
        <v>201</v>
      </c>
      <c r="K25" t="e">
        <f t="shared" si="0"/>
        <v>#VALUE!</v>
      </c>
    </row>
    <row r="26" spans="1:11">
      <c r="A26" s="8" t="s">
        <v>230</v>
      </c>
      <c r="B26" s="8" t="s">
        <v>132</v>
      </c>
      <c r="C26" s="8" t="s">
        <v>133</v>
      </c>
      <c r="D26" s="8" t="s">
        <v>231</v>
      </c>
      <c r="E26" s="9">
        <v>44742</v>
      </c>
      <c r="F26" s="8">
        <v>922</v>
      </c>
      <c r="G26" s="8">
        <v>82.6</v>
      </c>
      <c r="H26" s="8" t="s">
        <v>181</v>
      </c>
      <c r="I26" s="8" t="s">
        <v>201</v>
      </c>
      <c r="K26" t="e">
        <f t="shared" si="0"/>
        <v>#VALUE!</v>
      </c>
    </row>
    <row r="27" spans="1:11">
      <c r="A27" s="8" t="s">
        <v>232</v>
      </c>
      <c r="B27" s="8" t="s">
        <v>233</v>
      </c>
      <c r="C27" s="8">
        <v>22</v>
      </c>
      <c r="D27" s="8" t="s">
        <v>234</v>
      </c>
      <c r="E27" s="9">
        <v>44681</v>
      </c>
      <c r="F27" s="10">
        <v>3114</v>
      </c>
      <c r="G27" s="8">
        <v>79</v>
      </c>
      <c r="H27" s="8" t="s">
        <v>235</v>
      </c>
      <c r="I27" s="8" t="s">
        <v>201</v>
      </c>
      <c r="K27" t="e">
        <f t="shared" si="0"/>
        <v>#VALUE!</v>
      </c>
    </row>
    <row r="28" spans="1:11">
      <c r="A28" s="8" t="s">
        <v>236</v>
      </c>
      <c r="B28" s="8" t="s">
        <v>237</v>
      </c>
      <c r="C28" s="8">
        <v>42</v>
      </c>
      <c r="D28" s="8" t="s">
        <v>238</v>
      </c>
      <c r="E28" s="9">
        <v>44620</v>
      </c>
      <c r="F28" s="8">
        <v>483</v>
      </c>
      <c r="G28" s="8">
        <v>75.400000000000006</v>
      </c>
      <c r="H28" s="8" t="s">
        <v>239</v>
      </c>
      <c r="I28" s="8" t="s">
        <v>201</v>
      </c>
      <c r="K28" t="e">
        <f t="shared" si="0"/>
        <v>#VALUE!</v>
      </c>
    </row>
    <row r="29" spans="1:11">
      <c r="A29" s="8" t="s">
        <v>240</v>
      </c>
      <c r="B29" s="8" t="s">
        <v>241</v>
      </c>
      <c r="C29" s="8">
        <v>18</v>
      </c>
      <c r="D29" s="8" t="s">
        <v>242</v>
      </c>
      <c r="E29" s="9">
        <v>44804</v>
      </c>
      <c r="F29" s="8">
        <v>481</v>
      </c>
      <c r="G29" s="8">
        <v>61</v>
      </c>
      <c r="H29" s="8" t="s">
        <v>243</v>
      </c>
      <c r="I29" s="8" t="s">
        <v>201</v>
      </c>
      <c r="K29" t="e">
        <f t="shared" si="0"/>
        <v>#VALUE!</v>
      </c>
    </row>
    <row r="30" spans="1:11">
      <c r="A30" s="8" t="s">
        <v>244</v>
      </c>
      <c r="B30" s="8" t="s">
        <v>163</v>
      </c>
      <c r="C30" s="8" t="s">
        <v>245</v>
      </c>
      <c r="D30" s="8" t="s">
        <v>246</v>
      </c>
      <c r="E30" s="9">
        <v>45016</v>
      </c>
      <c r="F30" s="10">
        <v>2500</v>
      </c>
      <c r="G30" s="8">
        <v>0</v>
      </c>
      <c r="H30" s="8" t="s">
        <v>239</v>
      </c>
      <c r="I30" s="8" t="s">
        <v>247</v>
      </c>
      <c r="K30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Funds</vt:lpstr>
      <vt:lpstr>CERB Program</vt:lpstr>
      <vt:lpstr>Federally Funded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J. Grossman</dc:creator>
  <cp:lastModifiedBy>Matthew J. Grossman</cp:lastModifiedBy>
  <dcterms:created xsi:type="dcterms:W3CDTF">2022-02-19T21:48:38Z</dcterms:created>
  <dcterms:modified xsi:type="dcterms:W3CDTF">2022-03-20T18:28:56Z</dcterms:modified>
</cp:coreProperties>
</file>