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ossman/Documents/Thesis/ThesisSync/GrantData/"/>
    </mc:Choice>
  </mc:AlternateContent>
  <xr:revisionPtr revIDLastSave="0" documentId="13_ncr:1_{6FB1A3AB-BC0F-474A-BE57-A5041C7B0242}" xr6:coauthVersionLast="47" xr6:coauthVersionMax="47" xr10:uidLastSave="{00000000-0000-0000-0000-000000000000}"/>
  <bookViews>
    <workbookView xWindow="0" yWindow="500" windowWidth="28800" windowHeight="17500" xr2:uid="{19F15245-5DEA-B04A-9B64-537EA250C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57" i="1" l="1"/>
  <c r="M57" i="1" s="1"/>
  <c r="O58" i="1"/>
  <c r="M58" i="1" s="1"/>
  <c r="O59" i="1"/>
  <c r="M59" i="1" s="1"/>
  <c r="O60" i="1"/>
  <c r="M60" i="1" s="1"/>
  <c r="O61" i="1"/>
  <c r="M61" i="1" s="1"/>
  <c r="O62" i="1"/>
  <c r="N62" i="1" s="1"/>
  <c r="O63" i="1"/>
  <c r="M63" i="1" s="1"/>
  <c r="O64" i="1"/>
  <c r="M64" i="1" s="1"/>
  <c r="O65" i="1"/>
  <c r="M65" i="1" s="1"/>
  <c r="O66" i="1"/>
  <c r="M66" i="1" s="1"/>
  <c r="O67" i="1"/>
  <c r="M67" i="1" s="1"/>
  <c r="O68" i="1"/>
  <c r="M68" i="1" s="1"/>
  <c r="O69" i="1"/>
  <c r="M69" i="1" s="1"/>
  <c r="O70" i="1"/>
  <c r="N70" i="1" s="1"/>
  <c r="O71" i="1"/>
  <c r="M71" i="1" s="1"/>
  <c r="O72" i="1"/>
  <c r="M72" i="1" s="1"/>
  <c r="O73" i="1"/>
  <c r="M73" i="1" s="1"/>
  <c r="O74" i="1"/>
  <c r="M74" i="1" s="1"/>
  <c r="O75" i="1"/>
  <c r="M75" i="1" s="1"/>
  <c r="O76" i="1"/>
  <c r="M76" i="1" s="1"/>
  <c r="O77" i="1"/>
  <c r="M77" i="1" s="1"/>
  <c r="O78" i="1"/>
  <c r="N78" i="1" s="1"/>
  <c r="O79" i="1"/>
  <c r="M79" i="1" s="1"/>
  <c r="O80" i="1"/>
  <c r="M80" i="1" s="1"/>
  <c r="O81" i="1"/>
  <c r="M81" i="1" s="1"/>
  <c r="O82" i="1"/>
  <c r="M82" i="1" s="1"/>
  <c r="O83" i="1"/>
  <c r="M83" i="1" s="1"/>
  <c r="O84" i="1"/>
  <c r="M84" i="1" s="1"/>
  <c r="O85" i="1"/>
  <c r="M85" i="1" s="1"/>
  <c r="O86" i="1"/>
  <c r="M86" i="1" s="1"/>
  <c r="O87" i="1"/>
  <c r="M87" i="1" s="1"/>
  <c r="O88" i="1"/>
  <c r="M88" i="1" s="1"/>
  <c r="O89" i="1"/>
  <c r="M89" i="1" s="1"/>
  <c r="O90" i="1"/>
  <c r="M90" i="1" s="1"/>
  <c r="O91" i="1"/>
  <c r="M91" i="1" s="1"/>
  <c r="O92" i="1"/>
  <c r="M92" i="1" s="1"/>
  <c r="O93" i="1"/>
  <c r="M93" i="1" s="1"/>
  <c r="O94" i="1"/>
  <c r="M94" i="1" s="1"/>
  <c r="O95" i="1"/>
  <c r="N95" i="1" s="1"/>
  <c r="O96" i="1"/>
  <c r="M96" i="1" s="1"/>
  <c r="O97" i="1"/>
  <c r="M97" i="1" s="1"/>
  <c r="O98" i="1"/>
  <c r="M98" i="1" s="1"/>
  <c r="O99" i="1"/>
  <c r="M99" i="1" s="1"/>
  <c r="O100" i="1"/>
  <c r="M100" i="1" s="1"/>
  <c r="O101" i="1"/>
  <c r="N101" i="1" s="1"/>
  <c r="O102" i="1"/>
  <c r="M102" i="1" s="1"/>
  <c r="O103" i="1"/>
  <c r="M103" i="1" s="1"/>
  <c r="O104" i="1"/>
  <c r="M104" i="1" s="1"/>
  <c r="O105" i="1"/>
  <c r="M105" i="1" s="1"/>
  <c r="O106" i="1"/>
  <c r="N106" i="1" s="1"/>
  <c r="O107" i="1"/>
  <c r="M107" i="1" s="1"/>
  <c r="O108" i="1"/>
  <c r="M108" i="1" s="1"/>
  <c r="O109" i="1"/>
  <c r="N109" i="1" s="1"/>
  <c r="O110" i="1"/>
  <c r="M110" i="1" s="1"/>
  <c r="O111" i="1"/>
  <c r="M111" i="1" s="1"/>
  <c r="O112" i="1"/>
  <c r="M112" i="1" s="1"/>
  <c r="O113" i="1"/>
  <c r="M113" i="1" s="1"/>
  <c r="O114" i="1"/>
  <c r="N114" i="1" s="1"/>
  <c r="O115" i="1"/>
  <c r="M115" i="1" s="1"/>
  <c r="O116" i="1"/>
  <c r="M116" i="1" s="1"/>
  <c r="O117" i="1"/>
  <c r="N117" i="1" s="1"/>
  <c r="O118" i="1"/>
  <c r="M118" i="1" s="1"/>
  <c r="O119" i="1"/>
  <c r="M119" i="1" s="1"/>
  <c r="O120" i="1"/>
  <c r="M120" i="1" s="1"/>
  <c r="O121" i="1"/>
  <c r="M121" i="1" s="1"/>
  <c r="O123" i="1"/>
  <c r="M123" i="1" s="1"/>
  <c r="O124" i="1"/>
  <c r="M124" i="1" s="1"/>
  <c r="O125" i="1"/>
  <c r="N125" i="1" s="1"/>
  <c r="O126" i="1"/>
  <c r="M126" i="1" s="1"/>
  <c r="O56" i="1"/>
  <c r="N56" i="1" s="1"/>
  <c r="H122" i="1"/>
  <c r="O122" i="1" s="1"/>
  <c r="O50" i="1"/>
  <c r="N50" i="1" s="1"/>
  <c r="O51" i="1"/>
  <c r="N51" i="1" s="1"/>
  <c r="O52" i="1"/>
  <c r="N52" i="1" s="1"/>
  <c r="O53" i="1"/>
  <c r="N53" i="1" s="1"/>
  <c r="O54" i="1"/>
  <c r="N54" i="1" s="1"/>
  <c r="O55" i="1"/>
  <c r="N55" i="1" s="1"/>
  <c r="O20" i="1"/>
  <c r="N20" i="1" s="1"/>
  <c r="O21" i="1"/>
  <c r="N21" i="1" s="1"/>
  <c r="O22" i="1"/>
  <c r="N22" i="1" s="1"/>
  <c r="O23" i="1"/>
  <c r="N23" i="1" s="1"/>
  <c r="O24" i="1"/>
  <c r="N24" i="1" s="1"/>
  <c r="O25" i="1"/>
  <c r="N25" i="1" s="1"/>
  <c r="O26" i="1"/>
  <c r="N26" i="1" s="1"/>
  <c r="O27" i="1"/>
  <c r="N27" i="1" s="1"/>
  <c r="O28" i="1"/>
  <c r="N28" i="1" s="1"/>
  <c r="O29" i="1"/>
  <c r="N29" i="1" s="1"/>
  <c r="O30" i="1"/>
  <c r="N30" i="1" s="1"/>
  <c r="O31" i="1"/>
  <c r="N31" i="1" s="1"/>
  <c r="O32" i="1"/>
  <c r="N32" i="1" s="1"/>
  <c r="O33" i="1"/>
  <c r="N33" i="1" s="1"/>
  <c r="O34" i="1"/>
  <c r="N34" i="1" s="1"/>
  <c r="O35" i="1"/>
  <c r="N35" i="1" s="1"/>
  <c r="O36" i="1"/>
  <c r="N36" i="1" s="1"/>
  <c r="O37" i="1"/>
  <c r="N37" i="1" s="1"/>
  <c r="O38" i="1"/>
  <c r="N38" i="1" s="1"/>
  <c r="O39" i="1"/>
  <c r="N39" i="1" s="1"/>
  <c r="O40" i="1"/>
  <c r="N40" i="1" s="1"/>
  <c r="O41" i="1"/>
  <c r="N41" i="1" s="1"/>
  <c r="O42" i="1"/>
  <c r="N42" i="1" s="1"/>
  <c r="O43" i="1"/>
  <c r="N43" i="1" s="1"/>
  <c r="O44" i="1"/>
  <c r="N44" i="1" s="1"/>
  <c r="O45" i="1"/>
  <c r="N45" i="1" s="1"/>
  <c r="O46" i="1"/>
  <c r="N46" i="1" s="1"/>
  <c r="O47" i="1"/>
  <c r="N47" i="1" s="1"/>
  <c r="O48" i="1"/>
  <c r="N48" i="1" s="1"/>
  <c r="O49" i="1"/>
  <c r="N49" i="1" s="1"/>
  <c r="O19" i="1"/>
  <c r="N19" i="1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2" i="1"/>
  <c r="M114" i="1" l="1"/>
  <c r="M106" i="1"/>
  <c r="N75" i="1"/>
  <c r="M95" i="1"/>
  <c r="N82" i="1"/>
  <c r="N67" i="1"/>
  <c r="N118" i="1"/>
  <c r="N105" i="1"/>
  <c r="N91" i="1"/>
  <c r="N79" i="1"/>
  <c r="N102" i="1"/>
  <c r="N66" i="1"/>
  <c r="N90" i="1"/>
  <c r="N63" i="1"/>
  <c r="N113" i="1"/>
  <c r="N99" i="1"/>
  <c r="N87" i="1"/>
  <c r="N126" i="1"/>
  <c r="N110" i="1"/>
  <c r="N74" i="1"/>
  <c r="N59" i="1"/>
  <c r="N98" i="1"/>
  <c r="N83" i="1"/>
  <c r="N71" i="1"/>
  <c r="N121" i="1"/>
  <c r="N58" i="1"/>
  <c r="M122" i="1"/>
  <c r="N122" i="1"/>
  <c r="M56" i="1"/>
  <c r="N123" i="1"/>
  <c r="N119" i="1"/>
  <c r="N115" i="1"/>
  <c r="N111" i="1"/>
  <c r="N107" i="1"/>
  <c r="N103" i="1"/>
  <c r="N100" i="1"/>
  <c r="N96" i="1"/>
  <c r="N92" i="1"/>
  <c r="N88" i="1"/>
  <c r="N84" i="1"/>
  <c r="N80" i="1"/>
  <c r="N76" i="1"/>
  <c r="N72" i="1"/>
  <c r="N68" i="1"/>
  <c r="N64" i="1"/>
  <c r="N60" i="1"/>
  <c r="N94" i="1"/>
  <c r="N86" i="1"/>
  <c r="M125" i="1"/>
  <c r="M117" i="1"/>
  <c r="M109" i="1"/>
  <c r="M101" i="1"/>
  <c r="M78" i="1"/>
  <c r="M70" i="1"/>
  <c r="M62" i="1"/>
  <c r="N124" i="1"/>
  <c r="N120" i="1"/>
  <c r="N116" i="1"/>
  <c r="N112" i="1"/>
  <c r="N108" i="1"/>
  <c r="N104" i="1"/>
  <c r="N97" i="1"/>
  <c r="N93" i="1"/>
  <c r="N89" i="1"/>
  <c r="N85" i="1"/>
  <c r="N81" i="1"/>
  <c r="N77" i="1"/>
  <c r="N73" i="1"/>
  <c r="N69" i="1"/>
  <c r="N65" i="1"/>
  <c r="N61" i="1"/>
  <c r="N57" i="1"/>
</calcChain>
</file>

<file path=xl/sharedStrings.xml><?xml version="1.0" encoding="utf-8"?>
<sst xmlns="http://schemas.openxmlformats.org/spreadsheetml/2006/main" count="316" uniqueCount="174">
  <si>
    <t>Amherst Telephone Company </t>
  </si>
  <si>
    <t>Black Earth Telephone Co d/b/a TDS Telecom (Town of Berry project) </t>
  </si>
  <si>
    <t>CenturyTel of the Midwest - Kendall, LLC d/b/a CenturyLink (City of Peshtigo project) </t>
  </si>
  <si>
    <t>Telephone USA of Wisconsin, LLC d/b/a CenturyLink (Oconto County Berry Lake project) </t>
  </si>
  <si>
    <t>CenturyTel of the Midwest - Kendall, LLC d/b/a CenturyLink (Big Top Chautauqua project) </t>
  </si>
  <si>
    <t>CenturyTel of Central Wisconsin, LLC d/b/a CenturyLink (Hickory Park project) </t>
  </si>
  <si>
    <t>Chibardun Telephone Cooperative </t>
  </si>
  <si>
    <t>ChoiceTel (Land O'Lakes Phase II project) </t>
  </si>
  <si>
    <t>Ethoplex LLC (Town of Oconomowoc project) </t>
  </si>
  <si>
    <t>Frontier North Inc. (Town of Weston project) </t>
  </si>
  <si>
    <t>Hager Telecom, Inc. d/b/a BEVCOMM (Diamond Bluff project) </t>
  </si>
  <si>
    <t>Iron County Resource Development Assoc </t>
  </si>
  <si>
    <t>Lafayette Development Corporation </t>
  </si>
  <si>
    <t>MH Telecom, LLC d/b/a MHTC (City of Dodgeville project) </t>
  </si>
  <si>
    <t>Oneida County EDC </t>
  </si>
  <si>
    <t>24-7 Telcom, Inc. </t>
  </si>
  <si>
    <t>Wittenberg Telephone Co d/b/a Wittenberg Wireless (Village of White Lake project) </t>
  </si>
  <si>
    <t>FTTH</t>
  </si>
  <si>
    <t>up to 200 Mbps down and 20 Mbps up</t>
  </si>
  <si>
    <t>Portage</t>
  </si>
  <si>
    <t>DSL</t>
  </si>
  <si>
    <t>up to 25/3 Mbps</t>
  </si>
  <si>
    <t>Dane</t>
  </si>
  <si>
    <t>up to 1/1 Gbps</t>
  </si>
  <si>
    <t>Marinette</t>
  </si>
  <si>
    <t>up to 80 Mbps down and 40 Mbps up</t>
  </si>
  <si>
    <t>Oconto</t>
  </si>
  <si>
    <t>FTTH / DSL</t>
  </si>
  <si>
    <t>FTTH portion of the project: up to 1/1 GbpsDSL portion of the project: up to 80/40 Mbps</t>
  </si>
  <si>
    <t>Bayfield</t>
  </si>
  <si>
    <t>Eau Claire</t>
  </si>
  <si>
    <t>up to 50/25 Mbps</t>
  </si>
  <si>
    <t>Barron</t>
  </si>
  <si>
    <t>up to 100 Mbps</t>
  </si>
  <si>
    <t>Vilas</t>
  </si>
  <si>
    <t>Fixed Wireless</t>
  </si>
  <si>
    <t>up to 500 Mbps down and 50 Mbps up</t>
  </si>
  <si>
    <t>Waukesha</t>
  </si>
  <si>
    <t>Marathon</t>
  </si>
  <si>
    <t>up to 1 Gbps down and 50 Mbps up</t>
  </si>
  <si>
    <t>Pierce</t>
  </si>
  <si>
    <t>Iron</t>
  </si>
  <si>
    <t>up to 600 Mbps</t>
  </si>
  <si>
    <t>Lafayette</t>
  </si>
  <si>
    <t>up to 10 Gbps down and 100 Mbps up</t>
  </si>
  <si>
    <t>Iowa</t>
  </si>
  <si>
    <t>up to 25 Mbps</t>
  </si>
  <si>
    <t>Oneida</t>
  </si>
  <si>
    <t>Dunn</t>
  </si>
  <si>
    <t>Langlade</t>
  </si>
  <si>
    <r>
      <t xml:space="preserve">Amery Telcom, Inc. d/b/a Northwest Communications </t>
    </r>
    <r>
      <rPr>
        <sz val="12"/>
        <color theme="1"/>
        <rFont val="Times New Roman"/>
        <family val="1"/>
      </rPr>
      <t>Town of Turtle Lake project </t>
    </r>
  </si>
  <si>
    <r>
      <t xml:space="preserve">Amherst Telephone Company </t>
    </r>
    <r>
      <rPr>
        <sz val="12"/>
        <color theme="1"/>
        <rFont val="Times New Roman"/>
        <family val="1"/>
      </rPr>
      <t>Towns of Hull and Dewey Phase III project </t>
    </r>
  </si>
  <si>
    <r>
      <t xml:space="preserve">Bertram Communications, LLC </t>
    </r>
    <r>
      <rPr>
        <sz val="12"/>
        <color theme="1"/>
        <rFont val="Times New Roman"/>
        <family val="1"/>
      </rPr>
      <t>Shawano County fixed wireless project </t>
    </r>
  </si>
  <si>
    <r>
      <t xml:space="preserve">Bloomer Telephone Company </t>
    </r>
    <r>
      <rPr>
        <sz val="12"/>
        <color theme="1"/>
        <rFont val="Times New Roman"/>
        <family val="1"/>
      </rPr>
      <t>Bloomer School District Phase II project </t>
    </r>
  </si>
  <si>
    <r>
      <t xml:space="preserve">Bug Tussel Wireless, LLC </t>
    </r>
    <r>
      <rPr>
        <sz val="12"/>
        <color theme="1"/>
        <rFont val="Times New Roman"/>
        <family val="1"/>
      </rPr>
      <t>Lafayette County fixed wireless project </t>
    </r>
  </si>
  <si>
    <r>
      <t xml:space="preserve">Bug Tussel Wireless, LLC </t>
    </r>
    <r>
      <rPr>
        <sz val="12"/>
        <color theme="1"/>
        <rFont val="Times New Roman"/>
        <family val="1"/>
      </rPr>
      <t>Town of Deerfield fixed wireless project </t>
    </r>
  </si>
  <si>
    <r>
      <t xml:space="preserve">Bug Tussel Wireless, LLC </t>
    </r>
    <r>
      <rPr>
        <sz val="12"/>
        <color theme="1"/>
        <rFont val="Times New Roman"/>
        <family val="1"/>
      </rPr>
      <t>Little Green Lake fixed wireless project </t>
    </r>
  </si>
  <si>
    <r>
      <t xml:space="preserve">Hagar Telecom d/b/a BEVCOMM </t>
    </r>
    <r>
      <rPr>
        <sz val="12"/>
        <color theme="1"/>
        <rFont val="Times New Roman"/>
        <family val="1"/>
      </rPr>
      <t>Town of Diamond Bluff Phase II project </t>
    </r>
  </si>
  <si>
    <r>
      <t xml:space="preserve">CenturyTel of Central Wisconsin, LLC d/b/a CenturyLink </t>
    </r>
    <r>
      <rPr>
        <sz val="12"/>
        <color theme="1"/>
        <rFont val="Times New Roman"/>
        <family val="1"/>
      </rPr>
      <t>Seymour exchange project </t>
    </r>
  </si>
  <si>
    <r>
      <t xml:space="preserve">CenturyTel of the Midwest-Kendall, LLC d/b/a CenturyLink </t>
    </r>
    <r>
      <rPr>
        <sz val="12"/>
        <color theme="1"/>
        <rFont val="Times New Roman"/>
        <family val="1"/>
      </rPr>
      <t>Mazomanie exchange project </t>
    </r>
  </si>
  <si>
    <r>
      <t xml:space="preserve">CenturyTel of the Midwest-Wisconsin, LLC d/b/a CenturyLink </t>
    </r>
    <r>
      <rPr>
        <sz val="12"/>
        <color theme="1"/>
        <rFont val="Times New Roman"/>
        <family val="1"/>
      </rPr>
      <t>Mukwonago exchange project </t>
    </r>
  </si>
  <si>
    <r>
      <t xml:space="preserve">Chequamegon Communications Cooperative, Inc. d/b/a Norvado </t>
    </r>
    <r>
      <rPr>
        <sz val="12"/>
        <color theme="1"/>
        <rFont val="Times New Roman"/>
        <family val="1"/>
      </rPr>
      <t>Town of Barnes Phase II project </t>
    </r>
  </si>
  <si>
    <r>
      <t xml:space="preserve">CTC Telcom, Inc. d/b/a Mosaic Telecom </t>
    </r>
    <r>
      <rPr>
        <sz val="12"/>
        <color theme="1"/>
        <rFont val="Times New Roman"/>
        <family val="1"/>
      </rPr>
      <t>Lake Desair fiber project </t>
    </r>
  </si>
  <si>
    <r>
      <t xml:space="preserve">Cochrane Cooperative Telephone Company </t>
    </r>
    <r>
      <rPr>
        <sz val="12"/>
        <color theme="1"/>
        <rFont val="Times New Roman"/>
        <family val="1"/>
      </rPr>
      <t>Town of Milton Phase II project </t>
    </r>
  </si>
  <si>
    <r>
      <t xml:space="preserve">Whitewater Wideband, LLC d/b/a Edge Broadband </t>
    </r>
    <r>
      <rPr>
        <sz val="12"/>
        <color theme="1"/>
        <rFont val="Times New Roman"/>
        <family val="1"/>
      </rPr>
      <t>Town of Sugar Creek Phase II project </t>
    </r>
  </si>
  <si>
    <r>
      <t xml:space="preserve">e-vergent.com, LLC </t>
    </r>
    <r>
      <rPr>
        <sz val="12"/>
        <color theme="1"/>
        <rFont val="Times New Roman"/>
        <family val="1"/>
      </rPr>
      <t>Town of Raymond fiber project </t>
    </r>
  </si>
  <si>
    <r>
      <t xml:space="preserve">Iron County Resource Development Association, Inc. </t>
    </r>
    <r>
      <rPr>
        <sz val="12"/>
        <color theme="1"/>
        <rFont val="Times New Roman"/>
        <family val="1"/>
      </rPr>
      <t>Iron County fixed wireless Phase IV project </t>
    </r>
  </si>
  <si>
    <r>
      <t xml:space="preserve">Lakeland Communications </t>
    </r>
    <r>
      <rPr>
        <sz val="12"/>
        <color theme="1"/>
        <rFont val="Times New Roman"/>
        <family val="1"/>
      </rPr>
      <t>Town of Eureka Phase II project </t>
    </r>
  </si>
  <si>
    <r>
      <t xml:space="preserve">LaValle Telephone Cooperative </t>
    </r>
    <r>
      <rPr>
        <sz val="12"/>
        <color theme="1"/>
        <rFont val="Times New Roman"/>
        <family val="1"/>
      </rPr>
      <t>Towns of Henrietta, Rockbridge and Seven Mile Creek project </t>
    </r>
  </si>
  <si>
    <r>
      <t xml:space="preserve">Marquette-Adams Telephone Cooperative, Inc. </t>
    </r>
    <r>
      <rPr>
        <sz val="12"/>
        <color theme="1"/>
        <rFont val="Times New Roman"/>
        <family val="1"/>
      </rPr>
      <t>Towns of Dell Prairie and Newport project </t>
    </r>
  </si>
  <si>
    <r>
      <t xml:space="preserve">Brown County C-LEC, LLC d/b/a Nsight Telservices </t>
    </r>
    <r>
      <rPr>
        <sz val="12"/>
        <color theme="1"/>
        <rFont val="Times New Roman"/>
        <family val="1"/>
      </rPr>
      <t>Calumet County fiber route </t>
    </r>
  </si>
  <si>
    <r>
      <t xml:space="preserve">Brown County C-LEC, LLC. d/b/a Nsight Telservices </t>
    </r>
    <r>
      <rPr>
        <sz val="12"/>
        <color theme="1"/>
        <rFont val="Times New Roman"/>
        <family val="1"/>
      </rPr>
      <t>Town of Green Bay fixed wireless project </t>
    </r>
  </si>
  <si>
    <r>
      <t xml:space="preserve">Brown County C-LEC, LLC. d/b/a Nsight Telservices </t>
    </r>
    <r>
      <rPr>
        <sz val="12"/>
        <color theme="1"/>
        <rFont val="Times New Roman"/>
        <family val="1"/>
      </rPr>
      <t>Washington Island fiber project </t>
    </r>
  </si>
  <si>
    <t>Ntera, LLC Town of Birch Creek project</t>
  </si>
  <si>
    <t>Oneida County Economic Development Corporation Oneida County Phase V fixed wireless project</t>
  </si>
  <si>
    <t>Price County Telephone Company Town of Winter project</t>
  </si>
  <si>
    <t>Price County Telephone Company City of Phillips/ Town of Worcester project</t>
  </si>
  <si>
    <t>Reedsburg Utility Commission Town of Delton project</t>
  </si>
  <si>
    <t>Reedsburg Utility Commission River Valley project</t>
  </si>
  <si>
    <t>Somerset Telephone Company, Inc. d/b/a Northwest Communications Town of Somerset Phase III project</t>
  </si>
  <si>
    <t>Starwire Technologies, LLC Town of Clam Falls project</t>
  </si>
  <si>
    <t>The Farmers Telephone Company, LLC d/b/a TDS Telecom Town of Beetown DSL project</t>
  </si>
  <si>
    <t>Town of King Charter Communications cable project</t>
  </si>
  <si>
    <t>Town of Nashville Northwoods Connect fixed wireless project</t>
  </si>
  <si>
    <t>Town of Watertown Netwurx Internet, LLC fixed wireless project</t>
  </si>
  <si>
    <t>Town of Sun Prairie UpNetWI, LLC fixed wireless project</t>
  </si>
  <si>
    <r>
      <t xml:space="preserve">Vernon Communications Cooperative </t>
    </r>
    <r>
      <rPr>
        <sz val="12"/>
        <color theme="1"/>
        <rFont val="Times New Roman"/>
        <family val="1"/>
      </rPr>
      <t>Vernon County Phase III fiber project </t>
    </r>
  </si>
  <si>
    <r>
      <t xml:space="preserve">24-7 Telcom, Inc. </t>
    </r>
    <r>
      <rPr>
        <sz val="12"/>
        <color theme="1"/>
        <rFont val="Times New Roman"/>
        <family val="1"/>
      </rPr>
      <t>County Road J &amp; Solar Farm project </t>
    </r>
  </si>
  <si>
    <r>
      <t xml:space="preserve">24-7 Telcom, Inc. </t>
    </r>
    <r>
      <rPr>
        <sz val="12"/>
        <color theme="1"/>
        <rFont val="Times New Roman"/>
        <family val="1"/>
      </rPr>
      <t>Town of Sherman fiber project a/k/a Pheasant Crossing fiber project </t>
    </r>
  </si>
  <si>
    <r>
      <t xml:space="preserve">24-7 Telcom, Inc. </t>
    </r>
    <r>
      <rPr>
        <sz val="12"/>
        <color theme="1"/>
        <rFont val="Times New Roman"/>
        <family val="1"/>
      </rPr>
      <t>Town of Wheaton project </t>
    </r>
  </si>
  <si>
    <r>
      <t xml:space="preserve">Air Fiber, Inc. </t>
    </r>
    <r>
      <rPr>
        <sz val="12"/>
        <color theme="1"/>
        <rFont val="Times New Roman"/>
        <family val="1"/>
      </rPr>
      <t>Douglas County fixed wireless project </t>
    </r>
  </si>
  <si>
    <r>
      <t xml:space="preserve">Amery Telcom, Inc. </t>
    </r>
    <r>
      <rPr>
        <sz val="12"/>
        <color theme="1"/>
        <rFont val="Times New Roman"/>
        <family val="1"/>
      </rPr>
      <t>Town of Cylon project </t>
    </r>
  </si>
  <si>
    <r>
      <t xml:space="preserve">Amery Telcom, Inc. </t>
    </r>
    <r>
      <rPr>
        <sz val="12"/>
        <color theme="1"/>
        <rFont val="Times New Roman"/>
        <family val="1"/>
      </rPr>
      <t>Town of Lincoln project </t>
    </r>
  </si>
  <si>
    <r>
      <t xml:space="preserve">Amherst Telephone Company </t>
    </r>
    <r>
      <rPr>
        <sz val="12"/>
        <color theme="1"/>
        <rFont val="Times New Roman"/>
        <family val="1"/>
      </rPr>
      <t>Towns of Buena Vista &amp; Dayton project </t>
    </r>
  </si>
  <si>
    <r>
      <t xml:space="preserve">Hager Telecom d/b/a BEVCOMM </t>
    </r>
    <r>
      <rPr>
        <sz val="12"/>
        <color theme="1"/>
        <rFont val="Times New Roman"/>
        <family val="1"/>
      </rPr>
      <t>Town of Diamond Bluff, Phase III project </t>
    </r>
  </si>
  <si>
    <r>
      <t xml:space="preserve">Bloomer Telephone Company </t>
    </r>
    <r>
      <rPr>
        <sz val="12"/>
        <color theme="1"/>
        <rFont val="Times New Roman"/>
        <family val="1"/>
      </rPr>
      <t>Town of Colfax project </t>
    </r>
  </si>
  <si>
    <r>
      <t xml:space="preserve">Bruce Telephone Company </t>
    </r>
    <r>
      <rPr>
        <sz val="12"/>
        <color theme="1"/>
        <rFont val="Times New Roman"/>
        <family val="1"/>
      </rPr>
      <t>Chippewa Avenue project </t>
    </r>
  </si>
  <si>
    <r>
      <t xml:space="preserve">Bug Tussel Wireless </t>
    </r>
    <r>
      <rPr>
        <sz val="12"/>
        <color theme="1"/>
        <rFont val="Times New Roman"/>
        <family val="1"/>
      </rPr>
      <t>Kewaunee County fixed wireless project </t>
    </r>
  </si>
  <si>
    <r>
      <t xml:space="preserve">Bug Tussel Wireless </t>
    </r>
    <r>
      <rPr>
        <sz val="12"/>
        <color theme="1"/>
        <rFont val="Times New Roman"/>
        <family val="1"/>
      </rPr>
      <t>Menominee County fixed wireless project </t>
    </r>
  </si>
  <si>
    <r>
      <t xml:space="preserve">Hilbert Communications, LLC </t>
    </r>
    <r>
      <rPr>
        <sz val="12"/>
        <color theme="1"/>
        <rFont val="Times New Roman"/>
        <family val="1"/>
      </rPr>
      <t>Green County fiber route </t>
    </r>
  </si>
  <si>
    <r>
      <t xml:space="preserve">Hilbert Communications, LLC </t>
    </r>
    <r>
      <rPr>
        <sz val="12"/>
        <color theme="1"/>
        <rFont val="Times New Roman"/>
        <family val="1"/>
      </rPr>
      <t>Iowa County fiber route </t>
    </r>
  </si>
  <si>
    <r>
      <t xml:space="preserve">CenturyTel of Wisconsin, LLC d/b/a CenturyLink </t>
    </r>
    <r>
      <rPr>
        <sz val="12"/>
        <color theme="1"/>
        <rFont val="Times New Roman"/>
        <family val="1"/>
      </rPr>
      <t>Boma Coulee project </t>
    </r>
  </si>
  <si>
    <r>
      <t>CenturyTel of Northern Wisconsin, LLC d/b/a CenturyLink</t>
    </r>
    <r>
      <rPr>
        <sz val="12"/>
        <color theme="1"/>
        <rFont val="Times New Roman"/>
        <family val="1"/>
      </rPr>
      <t>Town of Boulder Junction fiber project </t>
    </r>
  </si>
  <si>
    <r>
      <t xml:space="preserve">CenturyTel of Midwest Wisconsin, LLC-Northwest d/b/a CenturyLink </t>
    </r>
    <r>
      <rPr>
        <sz val="12"/>
        <color theme="1"/>
        <rFont val="Times New Roman"/>
        <family val="1"/>
      </rPr>
      <t>Tomah Veterans Hospital project </t>
    </r>
  </si>
  <si>
    <r>
      <t xml:space="preserve">Charter Communications </t>
    </r>
    <r>
      <rPr>
        <sz val="12"/>
        <color theme="1"/>
        <rFont val="Times New Roman"/>
        <family val="1"/>
      </rPr>
      <t>Town of Anson project </t>
    </r>
  </si>
  <si>
    <r>
      <t xml:space="preserve">Charter Communications </t>
    </r>
    <r>
      <rPr>
        <sz val="12"/>
        <color theme="1"/>
        <rFont val="Times New Roman"/>
        <family val="1"/>
      </rPr>
      <t>Town of Belgium project </t>
    </r>
  </si>
  <si>
    <r>
      <t xml:space="preserve">Charter Communications </t>
    </r>
    <r>
      <rPr>
        <sz val="12"/>
        <color theme="1"/>
        <rFont val="Times New Roman"/>
        <family val="1"/>
      </rPr>
      <t>Village of Fairwater project (Charter #18) </t>
    </r>
  </si>
  <si>
    <r>
      <t xml:space="preserve">Charter Communications </t>
    </r>
    <r>
      <rPr>
        <sz val="12"/>
        <color theme="1"/>
        <rFont val="Times New Roman"/>
        <family val="1"/>
      </rPr>
      <t>Town of Jackson project </t>
    </r>
  </si>
  <si>
    <r>
      <t xml:space="preserve">Charter Communications </t>
    </r>
    <r>
      <rPr>
        <sz val="12"/>
        <color theme="1"/>
        <rFont val="Times New Roman"/>
        <family val="1"/>
      </rPr>
      <t>Towns of Lincoln and Washington project </t>
    </r>
  </si>
  <si>
    <r>
      <t xml:space="preserve">Charter Communications </t>
    </r>
    <r>
      <rPr>
        <sz val="12"/>
        <color theme="1"/>
        <rFont val="Times New Roman"/>
        <family val="1"/>
      </rPr>
      <t>Village of Marquette </t>
    </r>
  </si>
  <si>
    <r>
      <t xml:space="preserve">Charter Communications </t>
    </r>
    <r>
      <rPr>
        <sz val="12"/>
        <color theme="1"/>
        <rFont val="Times New Roman"/>
        <family val="1"/>
      </rPr>
      <t>Village of Randolph project </t>
    </r>
  </si>
  <si>
    <r>
      <t xml:space="preserve">Charter Communications </t>
    </r>
    <r>
      <rPr>
        <sz val="12"/>
        <color theme="1"/>
        <rFont val="Times New Roman"/>
        <family val="1"/>
      </rPr>
      <t>Town of Sturgeon Bay project </t>
    </r>
  </si>
  <si>
    <r>
      <t xml:space="preserve">Charter Communications </t>
    </r>
    <r>
      <rPr>
        <sz val="12"/>
        <color theme="1"/>
        <rFont val="Times New Roman"/>
        <family val="1"/>
      </rPr>
      <t>Town of Woodruff project </t>
    </r>
  </si>
  <si>
    <r>
      <t xml:space="preserve">Chibardun Telephone Cooperative </t>
    </r>
    <r>
      <rPr>
        <sz val="12"/>
        <color theme="1"/>
        <rFont val="Times New Roman"/>
        <family val="1"/>
      </rPr>
      <t>Highway T project </t>
    </r>
  </si>
  <si>
    <r>
      <t xml:space="preserve">Chibardun Telephone Cooperative </t>
    </r>
    <r>
      <rPr>
        <sz val="12"/>
        <color theme="1"/>
        <rFont val="Times New Roman"/>
        <family val="1"/>
      </rPr>
      <t>Tuscobia project </t>
    </r>
  </si>
  <si>
    <r>
      <t xml:space="preserve">Clear Lake Telephone Company </t>
    </r>
    <r>
      <rPr>
        <sz val="12"/>
        <color theme="1"/>
        <rFont val="Times New Roman"/>
        <family val="1"/>
      </rPr>
      <t>Village of Clear Lake </t>
    </r>
  </si>
  <si>
    <r>
      <t xml:space="preserve">Door County Broadband, LLC </t>
    </r>
    <r>
      <rPr>
        <sz val="12"/>
        <color theme="1"/>
        <rFont val="Times New Roman"/>
        <family val="1"/>
      </rPr>
      <t>Town of Nasewaupee fixed wireless project </t>
    </r>
  </si>
  <si>
    <r>
      <t>e-vergent.com, LLC</t>
    </r>
    <r>
      <rPr>
        <sz val="12"/>
        <color theme="1"/>
        <rFont val="Times New Roman"/>
        <family val="1"/>
      </rPr>
      <t>Village of Yorkville fiber project </t>
    </r>
  </si>
  <si>
    <r>
      <t xml:space="preserve">Edge Broadband </t>
    </r>
    <r>
      <rPr>
        <sz val="12"/>
        <color theme="1"/>
        <rFont val="Times New Roman"/>
        <family val="1"/>
      </rPr>
      <t>Lake Lorraine area fiber project </t>
    </r>
  </si>
  <si>
    <r>
      <t xml:space="preserve">Forest County </t>
    </r>
    <r>
      <rPr>
        <sz val="12"/>
        <color theme="1"/>
        <rFont val="Times New Roman"/>
        <family val="1"/>
      </rPr>
      <t>Forest County fiber and fixed wireless project </t>
    </r>
  </si>
  <si>
    <r>
      <t xml:space="preserve">City of Janesville </t>
    </r>
    <r>
      <rPr>
        <sz val="12"/>
        <color theme="1"/>
        <rFont val="Times New Roman"/>
        <family val="1"/>
      </rPr>
      <t>City of Janesville Phase I fiber project </t>
    </r>
  </si>
  <si>
    <r>
      <t xml:space="preserve">Lakeland Communications </t>
    </r>
    <r>
      <rPr>
        <sz val="12"/>
        <color theme="1"/>
        <rFont val="Times New Roman"/>
        <family val="1"/>
      </rPr>
      <t>Town of Eureka Phase III </t>
    </r>
  </si>
  <si>
    <r>
      <t xml:space="preserve">Lakeland Communications </t>
    </r>
    <r>
      <rPr>
        <sz val="12"/>
        <color theme="1"/>
        <rFont val="Times New Roman"/>
        <family val="1"/>
      </rPr>
      <t>Town of Eureka Phase IV </t>
    </r>
  </si>
  <si>
    <r>
      <t xml:space="preserve">Lakeland Communications </t>
    </r>
    <r>
      <rPr>
        <sz val="12"/>
        <color theme="1"/>
        <rFont val="Times New Roman"/>
        <family val="1"/>
      </rPr>
      <t>Town of St Croix Falls (Deer Lake) project </t>
    </r>
  </si>
  <si>
    <r>
      <t xml:space="preserve">LaValle Telephone Cooperative </t>
    </r>
    <r>
      <rPr>
        <sz val="12"/>
        <color theme="1"/>
        <rFont val="Times New Roman"/>
        <family val="1"/>
      </rPr>
      <t>Rockbridge Phase II </t>
    </r>
  </si>
  <si>
    <r>
      <t xml:space="preserve">LaValle Telephone Cooperative </t>
    </r>
    <r>
      <rPr>
        <sz val="12"/>
        <color theme="1"/>
        <rFont val="Times New Roman"/>
        <family val="1"/>
      </rPr>
      <t>Highway 58 fiber project </t>
    </r>
  </si>
  <si>
    <r>
      <t xml:space="preserve">Marquette-Adams Telephone Cooperative, Inc. </t>
    </r>
    <r>
      <rPr>
        <sz val="12"/>
        <color theme="1"/>
        <rFont val="Times New Roman"/>
        <family val="1"/>
      </rPr>
      <t>Town of Marcellon project </t>
    </r>
  </si>
  <si>
    <r>
      <t xml:space="preserve">Marquette-Adams Telephone Cooperative, Inc. </t>
    </r>
    <r>
      <rPr>
        <sz val="12"/>
        <color theme="1"/>
        <rFont val="Times New Roman"/>
        <family val="1"/>
      </rPr>
      <t>Town of Newport fiber project </t>
    </r>
  </si>
  <si>
    <r>
      <t xml:space="preserve">Marquette-Adams Telephone Cooperative, Inc. </t>
    </r>
    <r>
      <rPr>
        <sz val="12"/>
        <color theme="1"/>
        <rFont val="Times New Roman"/>
        <family val="1"/>
      </rPr>
      <t>Newton fiber project </t>
    </r>
  </si>
  <si>
    <r>
      <t xml:space="preserve">Mediacom LLC </t>
    </r>
    <r>
      <rPr>
        <sz val="12"/>
        <color theme="1"/>
        <rFont val="Times New Roman"/>
        <family val="1"/>
      </rPr>
      <t>Crawford County cable project </t>
    </r>
  </si>
  <si>
    <r>
      <t xml:space="preserve">Nelson Communications Cooperative dba Ntec </t>
    </r>
    <r>
      <rPr>
        <sz val="12"/>
        <color theme="1"/>
        <rFont val="Times New Roman"/>
        <family val="1"/>
      </rPr>
      <t>Gehrke Road fiber project </t>
    </r>
  </si>
  <si>
    <r>
      <t xml:space="preserve">Northern Telephone &amp; Data Corp. </t>
    </r>
    <r>
      <rPr>
        <sz val="12"/>
        <color theme="1"/>
        <rFont val="Times New Roman"/>
        <family val="1"/>
      </rPr>
      <t>EAA Grounds project </t>
    </r>
  </si>
  <si>
    <r>
      <t xml:space="preserve">Norvado, Inc. </t>
    </r>
    <r>
      <rPr>
        <sz val="12"/>
        <color theme="1"/>
        <rFont val="Times New Roman"/>
        <family val="1"/>
      </rPr>
      <t>Town of Cloverland project </t>
    </r>
  </si>
  <si>
    <r>
      <t xml:space="preserve">Brown County C-LEC, LLC d/b/a Nsight Telservices </t>
    </r>
    <r>
      <rPr>
        <sz val="12"/>
        <color theme="1"/>
        <rFont val="Times New Roman"/>
        <family val="1"/>
      </rPr>
      <t>Village of Egg Harbor Wi-Fi project </t>
    </r>
  </si>
  <si>
    <r>
      <t xml:space="preserve">Brown County C-LEC, LLC d/b/a Nsight Telservices </t>
    </r>
    <r>
      <rPr>
        <sz val="12"/>
        <color theme="1"/>
        <rFont val="Times New Roman"/>
        <family val="1"/>
      </rPr>
      <t>Lincoln &amp; Langlade Counties fixed wireless project </t>
    </r>
  </si>
  <si>
    <r>
      <t xml:space="preserve">Ntera, LLC </t>
    </r>
    <r>
      <rPr>
        <sz val="12"/>
        <color theme="1"/>
        <rFont val="Times New Roman"/>
        <family val="1"/>
      </rPr>
      <t>Towns of Arthur and Estella fiber project </t>
    </r>
  </si>
  <si>
    <r>
      <t xml:space="preserve">Ntera, LLC </t>
    </r>
    <r>
      <rPr>
        <sz val="12"/>
        <color theme="1"/>
        <rFont val="Times New Roman"/>
        <family val="1"/>
      </rPr>
      <t>Cranberry Lake fiber project </t>
    </r>
  </si>
  <si>
    <r>
      <t xml:space="preserve">Ntera, LLC </t>
    </r>
    <r>
      <rPr>
        <sz val="12"/>
        <color theme="1"/>
        <rFont val="Times New Roman"/>
        <family val="1"/>
      </rPr>
      <t>Village of Sheldon fiber project </t>
    </r>
  </si>
  <si>
    <r>
      <t xml:space="preserve">Oconto County Economic Development Corporation </t>
    </r>
    <r>
      <rPr>
        <sz val="12"/>
        <color theme="1"/>
        <rFont val="Times New Roman"/>
        <family val="1"/>
      </rPr>
      <t>Bertram Communications Phase II fixed wireless project </t>
    </r>
  </si>
  <si>
    <r>
      <t xml:space="preserve">Village of Orfordville </t>
    </r>
    <r>
      <rPr>
        <sz val="12"/>
        <color theme="1"/>
        <rFont val="Times New Roman"/>
        <family val="1"/>
      </rPr>
      <t>Orfordville fiber project </t>
    </r>
  </si>
  <si>
    <r>
      <t xml:space="preserve">Price County Telephone Company </t>
    </r>
    <r>
      <rPr>
        <sz val="12"/>
        <color theme="1"/>
        <rFont val="Times New Roman"/>
        <family val="1"/>
      </rPr>
      <t>Prentice telephone exchange fiber project </t>
    </r>
  </si>
  <si>
    <r>
      <t xml:space="preserve">Red Cliff Band of Lake Superior Chippewa Indians </t>
    </r>
    <r>
      <rPr>
        <sz val="12"/>
        <color theme="1"/>
        <rFont val="Times New Roman"/>
        <family val="1"/>
      </rPr>
      <t>Red Cliff fiber route </t>
    </r>
  </si>
  <si>
    <r>
      <t xml:space="preserve">Reedsburg Utility Commission </t>
    </r>
    <r>
      <rPr>
        <sz val="12"/>
        <color theme="1"/>
        <rFont val="Times New Roman"/>
        <family val="1"/>
      </rPr>
      <t>Town of Excelsior fiber project </t>
    </r>
  </si>
  <si>
    <r>
      <t xml:space="preserve">Reedsburg Utility Commission </t>
    </r>
    <r>
      <rPr>
        <sz val="12"/>
        <color theme="1"/>
        <rFont val="Times New Roman"/>
        <family val="1"/>
      </rPr>
      <t>River Valley Phase II </t>
    </r>
  </si>
  <si>
    <r>
      <t xml:space="preserve">Reedsburg Utility Commission </t>
    </r>
    <r>
      <rPr>
        <sz val="12"/>
        <color theme="1"/>
        <rFont val="Times New Roman"/>
        <family val="1"/>
      </rPr>
      <t>Reedsburg Road fiber project </t>
    </r>
  </si>
  <si>
    <r>
      <t xml:space="preserve">Richland-Grant Telephone Cooperative, Inc. </t>
    </r>
    <r>
      <rPr>
        <sz val="12"/>
        <color theme="1"/>
        <rFont val="Times New Roman"/>
        <family val="1"/>
      </rPr>
      <t>Hwy 80 fiber project </t>
    </r>
  </si>
  <si>
    <r>
      <t xml:space="preserve">SCLCOEDC </t>
    </r>
    <r>
      <rPr>
        <sz val="12"/>
        <color theme="1"/>
        <rFont val="Times New Roman"/>
        <family val="1"/>
      </rPr>
      <t>Sawyer County fiber route </t>
    </r>
  </si>
  <si>
    <r>
      <t xml:space="preserve">Siren Telephone Company </t>
    </r>
    <r>
      <rPr>
        <sz val="12"/>
        <color theme="1"/>
        <rFont val="Times New Roman"/>
        <family val="1"/>
      </rPr>
      <t>Hayden Road fiber project </t>
    </r>
  </si>
  <si>
    <r>
      <t xml:space="preserve">Starwire Technologies </t>
    </r>
    <r>
      <rPr>
        <sz val="12"/>
        <color theme="1"/>
        <rFont val="Times New Roman"/>
        <family val="1"/>
      </rPr>
      <t>Clam Falls Phase II – South </t>
    </r>
  </si>
  <si>
    <r>
      <t xml:space="preserve">Midway Telephone Company, LLC d/b/a TDS Telecom </t>
    </r>
    <r>
      <rPr>
        <sz val="12"/>
        <color theme="1"/>
        <rFont val="Times New Roman"/>
        <family val="1"/>
      </rPr>
      <t>Stetsonville telephone exchange fiber project </t>
    </r>
  </si>
  <si>
    <r>
      <t xml:space="preserve">Mosinee Telephone Company </t>
    </r>
    <r>
      <rPr>
        <sz val="12"/>
        <color theme="1"/>
        <rFont val="Times New Roman"/>
        <family val="1"/>
      </rPr>
      <t>Mosinee telephone exchange project </t>
    </r>
  </si>
  <si>
    <r>
      <t xml:space="preserve">Tech Com, Inc. d/b/a Genuine Telecom </t>
    </r>
    <r>
      <rPr>
        <sz val="12"/>
        <color theme="1"/>
        <rFont val="Times New Roman"/>
        <family val="1"/>
      </rPr>
      <t>Richland County fiber project </t>
    </r>
  </si>
  <si>
    <r>
      <t xml:space="preserve">Union Telephone Company </t>
    </r>
    <r>
      <rPr>
        <sz val="12"/>
        <color theme="1"/>
        <rFont val="Times New Roman"/>
        <family val="1"/>
      </rPr>
      <t>Towns of Hancock &amp; Colburn fiber project </t>
    </r>
  </si>
  <si>
    <r>
      <t xml:space="preserve">US Internet </t>
    </r>
    <r>
      <rPr>
        <i/>
        <sz val="12"/>
        <color theme="1"/>
        <rFont val="Times New Roman"/>
        <family val="1"/>
      </rPr>
      <t xml:space="preserve">Light the Lake </t>
    </r>
    <r>
      <rPr>
        <sz val="12"/>
        <color theme="1"/>
        <rFont val="Times New Roman"/>
        <family val="1"/>
      </rPr>
      <t>fiber project </t>
    </r>
  </si>
  <si>
    <r>
      <t xml:space="preserve">Vernon Communications Cooperative </t>
    </r>
    <r>
      <rPr>
        <sz val="12"/>
        <color theme="1"/>
        <rFont val="Times New Roman"/>
        <family val="1"/>
      </rPr>
      <t>Village of De Soto fiber project </t>
    </r>
  </si>
  <si>
    <r>
      <t xml:space="preserve">Vernon Communications Cooperative </t>
    </r>
    <r>
      <rPr>
        <sz val="12"/>
        <color theme="1"/>
        <rFont val="Times New Roman"/>
        <family val="1"/>
      </rPr>
      <t>Rural Vernon County Broadband Phase 4 </t>
    </r>
  </si>
  <si>
    <r>
      <t xml:space="preserve">Wittenberg Telephone Company, Inc. </t>
    </r>
    <r>
      <rPr>
        <sz val="12"/>
        <color theme="1"/>
        <rFont val="Times New Roman"/>
        <family val="1"/>
      </rPr>
      <t>Bowler, Stockbridge-Munsee fiber project - Phase 1 </t>
    </r>
  </si>
  <si>
    <r>
      <t xml:space="preserve">Wittenberg Telephone Company </t>
    </r>
    <r>
      <rPr>
        <sz val="12"/>
        <color theme="1"/>
        <rFont val="Times New Roman"/>
        <family val="1"/>
      </rPr>
      <t>Marathon City fiber and fixed wireless project </t>
    </r>
  </si>
  <si>
    <t>year</t>
  </si>
  <si>
    <t>state</t>
  </si>
  <si>
    <t>WI</t>
  </si>
  <si>
    <t>grant_amount</t>
  </si>
  <si>
    <t>match_amount</t>
  </si>
  <si>
    <t>total_amount</t>
  </si>
  <si>
    <t>businesses</t>
  </si>
  <si>
    <t>houses</t>
  </si>
  <si>
    <t>technology</t>
  </si>
  <si>
    <t>area_served</t>
  </si>
  <si>
    <t>match_percent</t>
  </si>
  <si>
    <t>premises</t>
  </si>
  <si>
    <t>grant_amount_per</t>
  </si>
  <si>
    <t>total_amount_per</t>
  </si>
  <si>
    <t>applicant</t>
  </si>
  <si>
    <t>speeds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</si>
</sst>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8" fontId="0" fillId="0" borderId="0" xfId="0" applyNumberFormat="1"/>
    <xf numFmtId="8" fontId="1" fillId="0" borderId="0" xfId="0" applyNumberFormat="1" applyFont="1"/>
    <xf numFmtId="0" fontId="4" fillId="0" borderId="0" xfId="0" applyFont="1"/>
    <xf numFmtId="0" fontId="3" fillId="0" borderId="0" xfId="0" applyFont="1"/>
    <xf numFmtId="10" fontId="3" fillId="0" borderId="0" xfId="0" applyNumberFormat="1" applyFont="1"/>
    <xf numFmtId="0" fontId="1" fillId="0" borderId="0" xfId="0" applyNumberFormat="1" applyFont="1"/>
    <xf numFmtId="0" fontId="3" fillId="0" borderId="0" xfId="0" applyNumberFormat="1" applyFont="1"/>
    <xf numFmtId="3" fontId="3" fillId="0" borderId="0" xfId="0" applyNumberFormat="1" applyFont="1"/>
    <xf numFmtId="2" fontId="1" fillId="0" borderId="0" xfId="0" applyNumberFormat="1" applyFont="1"/>
    <xf numFmtId="0" fontId="0" fillId="0" borderId="0" xfId="0" applyNumberFormat="1"/>
    <xf numFmtId="44" fontId="0" fillId="0" borderId="0" xfId="1" applyFont="1"/>
    <xf numFmtId="6" fontId="1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78A2-A4E8-084C-A44E-61FB161AF4D4}">
  <dimension ref="A1:O126"/>
  <sheetViews>
    <sheetView tabSelected="1" workbookViewId="0">
      <pane xSplit="3" ySplit="1" topLeftCell="F96" activePane="bottomRight" state="frozen"/>
      <selection pane="topRight" activeCell="C1" sqref="C1"/>
      <selection pane="bottomLeft" activeCell="A2" sqref="A2"/>
      <selection pane="bottomRight" activeCell="G105" sqref="G105"/>
    </sheetView>
  </sheetViews>
  <sheetFormatPr baseColWidth="10" defaultRowHeight="16" x14ac:dyDescent="0.2"/>
  <cols>
    <col min="3" max="3" width="39.33203125" customWidth="1"/>
    <col min="4" max="4" width="39" customWidth="1"/>
    <col min="5" max="5" width="30.83203125" customWidth="1"/>
    <col min="6" max="6" width="19.83203125" customWidth="1"/>
    <col min="7" max="7" width="25.33203125" customWidth="1"/>
    <col min="8" max="8" width="21.6640625" customWidth="1"/>
  </cols>
  <sheetData>
    <row r="1" spans="1:15" x14ac:dyDescent="0.2">
      <c r="A1" t="s">
        <v>159</v>
      </c>
      <c r="B1" t="s">
        <v>158</v>
      </c>
      <c r="C1" s="1" t="s">
        <v>172</v>
      </c>
      <c r="D1" s="1" t="s">
        <v>161</v>
      </c>
      <c r="E1" s="1" t="s">
        <v>162</v>
      </c>
      <c r="F1" s="1" t="s">
        <v>163</v>
      </c>
      <c r="G1" s="5" t="s">
        <v>164</v>
      </c>
      <c r="H1" s="5" t="s">
        <v>165</v>
      </c>
      <c r="I1" s="5" t="s">
        <v>166</v>
      </c>
      <c r="J1" s="5" t="s">
        <v>173</v>
      </c>
      <c r="K1" s="5" t="s">
        <v>167</v>
      </c>
      <c r="L1" s="5" t="s">
        <v>168</v>
      </c>
      <c r="M1" s="5" t="s">
        <v>170</v>
      </c>
      <c r="N1" s="5" t="s">
        <v>171</v>
      </c>
      <c r="O1" s="5" t="s">
        <v>169</v>
      </c>
    </row>
    <row r="2" spans="1:15" x14ac:dyDescent="0.2">
      <c r="A2" t="s">
        <v>160</v>
      </c>
      <c r="B2">
        <v>2017</v>
      </c>
      <c r="C2" s="2" t="s">
        <v>0</v>
      </c>
      <c r="D2" s="4">
        <v>150000</v>
      </c>
      <c r="E2" s="4">
        <v>382921</v>
      </c>
      <c r="F2" s="4">
        <v>532921</v>
      </c>
      <c r="G2" s="8">
        <v>0</v>
      </c>
      <c r="H2" s="6">
        <v>130</v>
      </c>
      <c r="I2" s="6" t="s">
        <v>17</v>
      </c>
      <c r="J2" s="6" t="s">
        <v>18</v>
      </c>
      <c r="K2" s="6" t="s">
        <v>19</v>
      </c>
      <c r="L2" s="7">
        <v>0.71899999999999997</v>
      </c>
      <c r="M2" s="3">
        <f t="shared" ref="M2:M18" si="0">D2/SUM($G2:$H2)</f>
        <v>1153.8461538461538</v>
      </c>
      <c r="N2" s="3">
        <f t="shared" ref="N2:N18" si="1">F2/SUM($G2:$H2)</f>
        <v>4099.3923076923074</v>
      </c>
      <c r="O2">
        <f t="shared" ref="O2:O18" si="2">SUM(G2:H2)</f>
        <v>130</v>
      </c>
    </row>
    <row r="3" spans="1:15" x14ac:dyDescent="0.2">
      <c r="A3" t="s">
        <v>160</v>
      </c>
      <c r="B3">
        <v>2017</v>
      </c>
      <c r="C3" s="2" t="s">
        <v>1</v>
      </c>
      <c r="D3" s="4">
        <v>156500</v>
      </c>
      <c r="E3" s="4">
        <v>156500</v>
      </c>
      <c r="F3" s="4">
        <v>313000</v>
      </c>
      <c r="G3" s="8">
        <v>0</v>
      </c>
      <c r="H3" s="6">
        <v>166</v>
      </c>
      <c r="I3" s="6" t="s">
        <v>20</v>
      </c>
      <c r="J3" s="6" t="s">
        <v>21</v>
      </c>
      <c r="K3" s="6" t="s">
        <v>22</v>
      </c>
      <c r="L3" s="7">
        <v>0.5</v>
      </c>
      <c r="M3" s="3">
        <f t="shared" si="0"/>
        <v>942.77108433734941</v>
      </c>
      <c r="N3" s="3">
        <f t="shared" si="1"/>
        <v>1885.5421686746988</v>
      </c>
      <c r="O3">
        <f t="shared" si="2"/>
        <v>166</v>
      </c>
    </row>
    <row r="4" spans="1:15" x14ac:dyDescent="0.2">
      <c r="A4" t="s">
        <v>160</v>
      </c>
      <c r="B4">
        <v>2017</v>
      </c>
      <c r="C4" s="2" t="s">
        <v>2</v>
      </c>
      <c r="D4" s="4">
        <v>39900</v>
      </c>
      <c r="E4" s="4">
        <v>93100</v>
      </c>
      <c r="F4" s="4">
        <v>133000</v>
      </c>
      <c r="G4" s="6">
        <v>50</v>
      </c>
      <c r="H4" s="6">
        <v>125</v>
      </c>
      <c r="I4" s="6" t="s">
        <v>17</v>
      </c>
      <c r="J4" s="6" t="s">
        <v>23</v>
      </c>
      <c r="K4" s="6" t="s">
        <v>24</v>
      </c>
      <c r="L4" s="7">
        <v>0.7</v>
      </c>
      <c r="M4" s="3">
        <f t="shared" si="0"/>
        <v>228</v>
      </c>
      <c r="N4" s="3">
        <f t="shared" si="1"/>
        <v>760</v>
      </c>
      <c r="O4">
        <f t="shared" si="2"/>
        <v>175</v>
      </c>
    </row>
    <row r="5" spans="1:15" x14ac:dyDescent="0.2">
      <c r="A5" t="s">
        <v>160</v>
      </c>
      <c r="B5">
        <v>2017</v>
      </c>
      <c r="C5" s="2" t="s">
        <v>3</v>
      </c>
      <c r="D5" s="4">
        <v>134625</v>
      </c>
      <c r="E5" s="4">
        <v>134625</v>
      </c>
      <c r="F5" s="4">
        <v>269250</v>
      </c>
      <c r="G5" s="6">
        <v>2</v>
      </c>
      <c r="H5" s="6">
        <v>188</v>
      </c>
      <c r="I5" s="6" t="s">
        <v>20</v>
      </c>
      <c r="J5" s="6" t="s">
        <v>25</v>
      </c>
      <c r="K5" s="6" t="s">
        <v>26</v>
      </c>
      <c r="L5" s="7">
        <v>0.5</v>
      </c>
      <c r="M5" s="3">
        <f t="shared" si="0"/>
        <v>708.5526315789474</v>
      </c>
      <c r="N5" s="3">
        <f t="shared" si="1"/>
        <v>1417.1052631578948</v>
      </c>
      <c r="O5">
        <f t="shared" si="2"/>
        <v>190</v>
      </c>
    </row>
    <row r="6" spans="1:15" x14ac:dyDescent="0.2">
      <c r="A6" t="s">
        <v>160</v>
      </c>
      <c r="B6">
        <v>2017</v>
      </c>
      <c r="C6" s="2" t="s">
        <v>4</v>
      </c>
      <c r="D6" s="4">
        <v>25000</v>
      </c>
      <c r="E6" s="4">
        <v>32000</v>
      </c>
      <c r="F6" s="4">
        <v>57000</v>
      </c>
      <c r="G6" s="6">
        <v>2</v>
      </c>
      <c r="H6" s="6">
        <v>64</v>
      </c>
      <c r="I6" s="6" t="s">
        <v>27</v>
      </c>
      <c r="J6" s="6" t="s">
        <v>28</v>
      </c>
      <c r="K6" s="6" t="s">
        <v>29</v>
      </c>
      <c r="L6" s="7">
        <v>0.56100000000000005</v>
      </c>
      <c r="M6" s="3">
        <f t="shared" si="0"/>
        <v>378.78787878787881</v>
      </c>
      <c r="N6" s="3">
        <f t="shared" si="1"/>
        <v>863.63636363636363</v>
      </c>
      <c r="O6">
        <f t="shared" si="2"/>
        <v>66</v>
      </c>
    </row>
    <row r="7" spans="1:15" x14ac:dyDescent="0.2">
      <c r="A7" t="s">
        <v>160</v>
      </c>
      <c r="B7">
        <v>2017</v>
      </c>
      <c r="C7" s="2" t="s">
        <v>5</v>
      </c>
      <c r="D7" s="4">
        <v>10000</v>
      </c>
      <c r="E7" s="4">
        <v>30000</v>
      </c>
      <c r="F7" s="4">
        <v>40000</v>
      </c>
      <c r="G7" s="6">
        <v>5</v>
      </c>
      <c r="H7" s="6">
        <v>185</v>
      </c>
      <c r="I7" s="6" t="s">
        <v>20</v>
      </c>
      <c r="J7" s="6" t="s">
        <v>25</v>
      </c>
      <c r="K7" s="6" t="s">
        <v>30</v>
      </c>
      <c r="L7" s="7">
        <v>0.75</v>
      </c>
      <c r="M7" s="3">
        <f t="shared" si="0"/>
        <v>52.631578947368418</v>
      </c>
      <c r="N7" s="3">
        <f t="shared" si="1"/>
        <v>210.52631578947367</v>
      </c>
      <c r="O7">
        <f t="shared" si="2"/>
        <v>190</v>
      </c>
    </row>
    <row r="8" spans="1:15" x14ac:dyDescent="0.2">
      <c r="A8" t="s">
        <v>160</v>
      </c>
      <c r="B8">
        <v>2017</v>
      </c>
      <c r="C8" s="2" t="s">
        <v>6</v>
      </c>
      <c r="D8" s="4">
        <v>38477</v>
      </c>
      <c r="E8" s="4">
        <v>42000</v>
      </c>
      <c r="F8" s="4">
        <v>80477</v>
      </c>
      <c r="G8" s="6">
        <v>1</v>
      </c>
      <c r="H8" s="6">
        <v>13</v>
      </c>
      <c r="I8" s="6" t="s">
        <v>17</v>
      </c>
      <c r="J8" s="6" t="s">
        <v>31</v>
      </c>
      <c r="K8" s="6" t="s">
        <v>32</v>
      </c>
      <c r="L8" s="7">
        <v>0.64300000000000002</v>
      </c>
      <c r="M8" s="3">
        <f t="shared" si="0"/>
        <v>2748.3571428571427</v>
      </c>
      <c r="N8" s="3">
        <f t="shared" si="1"/>
        <v>5748.3571428571431</v>
      </c>
      <c r="O8">
        <f t="shared" si="2"/>
        <v>14</v>
      </c>
    </row>
    <row r="9" spans="1:15" x14ac:dyDescent="0.2">
      <c r="A9" t="s">
        <v>160</v>
      </c>
      <c r="B9">
        <v>2017</v>
      </c>
      <c r="C9" s="2" t="s">
        <v>7</v>
      </c>
      <c r="D9" s="4">
        <v>131475.1</v>
      </c>
      <c r="E9" s="4">
        <v>131475.1</v>
      </c>
      <c r="F9" s="4">
        <v>262950.2</v>
      </c>
      <c r="G9" s="6">
        <v>50</v>
      </c>
      <c r="H9" s="6">
        <v>800</v>
      </c>
      <c r="I9" s="6" t="s">
        <v>17</v>
      </c>
      <c r="J9" s="6" t="s">
        <v>33</v>
      </c>
      <c r="K9" s="6" t="s">
        <v>34</v>
      </c>
      <c r="L9" s="7">
        <v>0.5</v>
      </c>
      <c r="M9" s="3">
        <f t="shared" si="0"/>
        <v>154.67658823529413</v>
      </c>
      <c r="N9" s="3">
        <f t="shared" si="1"/>
        <v>309.35317647058827</v>
      </c>
      <c r="O9">
        <f t="shared" si="2"/>
        <v>850</v>
      </c>
    </row>
    <row r="10" spans="1:15" x14ac:dyDescent="0.2">
      <c r="A10" t="s">
        <v>160</v>
      </c>
      <c r="B10">
        <v>2017</v>
      </c>
      <c r="C10" s="2" t="s">
        <v>8</v>
      </c>
      <c r="D10" s="4">
        <v>7886</v>
      </c>
      <c r="E10" s="4">
        <v>8208</v>
      </c>
      <c r="F10" s="4">
        <v>16094</v>
      </c>
      <c r="G10" s="9">
        <v>0</v>
      </c>
      <c r="H10" s="6">
        <v>20</v>
      </c>
      <c r="I10" s="6" t="s">
        <v>35</v>
      </c>
      <c r="J10" s="6" t="s">
        <v>36</v>
      </c>
      <c r="K10" s="6" t="s">
        <v>37</v>
      </c>
      <c r="L10" s="7">
        <v>0.51</v>
      </c>
      <c r="M10" s="3">
        <f t="shared" si="0"/>
        <v>394.3</v>
      </c>
      <c r="N10" s="3">
        <f t="shared" si="1"/>
        <v>804.7</v>
      </c>
      <c r="O10">
        <f t="shared" si="2"/>
        <v>20</v>
      </c>
    </row>
    <row r="11" spans="1:15" x14ac:dyDescent="0.2">
      <c r="A11" t="s">
        <v>160</v>
      </c>
      <c r="B11">
        <v>2017</v>
      </c>
      <c r="C11" s="2" t="s">
        <v>9</v>
      </c>
      <c r="D11" s="4">
        <v>201750</v>
      </c>
      <c r="E11" s="4">
        <v>301750</v>
      </c>
      <c r="F11" s="4">
        <v>503500</v>
      </c>
      <c r="G11" s="6">
        <v>40</v>
      </c>
      <c r="H11" s="6">
        <v>1800</v>
      </c>
      <c r="I11" s="6" t="s">
        <v>20</v>
      </c>
      <c r="J11" s="6" t="s">
        <v>21</v>
      </c>
      <c r="K11" s="6" t="s">
        <v>38</v>
      </c>
      <c r="L11" s="7">
        <v>0.6</v>
      </c>
      <c r="M11" s="3">
        <f t="shared" si="0"/>
        <v>109.64673913043478</v>
      </c>
      <c r="N11" s="3">
        <f t="shared" si="1"/>
        <v>273.64130434782606</v>
      </c>
      <c r="O11">
        <f t="shared" si="2"/>
        <v>1840</v>
      </c>
    </row>
    <row r="12" spans="1:15" x14ac:dyDescent="0.2">
      <c r="A12" t="s">
        <v>160</v>
      </c>
      <c r="B12">
        <v>2017</v>
      </c>
      <c r="C12" s="2" t="s">
        <v>10</v>
      </c>
      <c r="D12" s="4">
        <v>43775.6</v>
      </c>
      <c r="E12" s="4">
        <v>65663.399999999994</v>
      </c>
      <c r="F12" s="4">
        <v>109439</v>
      </c>
      <c r="G12" s="9">
        <v>0</v>
      </c>
      <c r="H12" s="6">
        <v>35</v>
      </c>
      <c r="I12" s="6" t="s">
        <v>17</v>
      </c>
      <c r="J12" s="6" t="s">
        <v>39</v>
      </c>
      <c r="K12" s="6" t="s">
        <v>40</v>
      </c>
      <c r="L12" s="7">
        <v>0.6</v>
      </c>
      <c r="M12" s="3">
        <f t="shared" si="0"/>
        <v>1250.7314285714285</v>
      </c>
      <c r="N12" s="3">
        <f t="shared" si="1"/>
        <v>3126.8285714285716</v>
      </c>
      <c r="O12">
        <f t="shared" si="2"/>
        <v>35</v>
      </c>
    </row>
    <row r="13" spans="1:15" x14ac:dyDescent="0.2">
      <c r="A13" t="s">
        <v>160</v>
      </c>
      <c r="B13">
        <v>2017</v>
      </c>
      <c r="C13" s="2" t="s">
        <v>11</v>
      </c>
      <c r="D13" s="4">
        <v>79101.3</v>
      </c>
      <c r="E13" s="4">
        <v>80101.3</v>
      </c>
      <c r="F13" s="4">
        <v>159202.6</v>
      </c>
      <c r="G13" s="6">
        <v>50</v>
      </c>
      <c r="H13" s="6">
        <v>300</v>
      </c>
      <c r="I13" s="6" t="s">
        <v>35</v>
      </c>
      <c r="J13" s="6" t="s">
        <v>21</v>
      </c>
      <c r="K13" s="6" t="s">
        <v>41</v>
      </c>
      <c r="L13" s="7">
        <v>0.503</v>
      </c>
      <c r="M13" s="3">
        <f t="shared" si="0"/>
        <v>226.0037142857143</v>
      </c>
      <c r="N13" s="3">
        <f t="shared" si="1"/>
        <v>454.86457142857142</v>
      </c>
      <c r="O13">
        <f t="shared" si="2"/>
        <v>350</v>
      </c>
    </row>
    <row r="14" spans="1:15" x14ac:dyDescent="0.2">
      <c r="A14" t="s">
        <v>160</v>
      </c>
      <c r="B14">
        <v>2017</v>
      </c>
      <c r="C14" s="2" t="s">
        <v>12</v>
      </c>
      <c r="D14" s="4">
        <v>86084</v>
      </c>
      <c r="E14" s="4">
        <v>344336</v>
      </c>
      <c r="F14" s="4">
        <v>430420</v>
      </c>
      <c r="G14" s="9">
        <v>0</v>
      </c>
      <c r="H14" s="6">
        <v>1859</v>
      </c>
      <c r="I14" s="6" t="s">
        <v>35</v>
      </c>
      <c r="J14" s="6" t="s">
        <v>42</v>
      </c>
      <c r="K14" s="6" t="s">
        <v>43</v>
      </c>
      <c r="L14" s="7">
        <v>0.8</v>
      </c>
      <c r="M14" s="3">
        <f t="shared" si="0"/>
        <v>46.306616460462614</v>
      </c>
      <c r="N14" s="3">
        <f t="shared" si="1"/>
        <v>231.53308230231306</v>
      </c>
      <c r="O14">
        <f t="shared" si="2"/>
        <v>1859</v>
      </c>
    </row>
    <row r="15" spans="1:15" x14ac:dyDescent="0.2">
      <c r="A15" t="s">
        <v>160</v>
      </c>
      <c r="B15">
        <v>2017</v>
      </c>
      <c r="C15" s="2" t="s">
        <v>13</v>
      </c>
      <c r="D15" s="4">
        <v>55360</v>
      </c>
      <c r="E15" s="4">
        <v>83040</v>
      </c>
      <c r="F15" s="4">
        <v>138400</v>
      </c>
      <c r="G15" s="9">
        <v>20</v>
      </c>
      <c r="H15" s="6">
        <v>0</v>
      </c>
      <c r="I15" s="6" t="s">
        <v>17</v>
      </c>
      <c r="J15" s="6" t="s">
        <v>44</v>
      </c>
      <c r="K15" s="6" t="s">
        <v>45</v>
      </c>
      <c r="L15" s="7">
        <v>0.6</v>
      </c>
      <c r="M15" s="3">
        <f t="shared" si="0"/>
        <v>2768</v>
      </c>
      <c r="N15" s="3">
        <f t="shared" si="1"/>
        <v>6920</v>
      </c>
      <c r="O15">
        <f t="shared" si="2"/>
        <v>20</v>
      </c>
    </row>
    <row r="16" spans="1:15" x14ac:dyDescent="0.2">
      <c r="A16" t="s">
        <v>160</v>
      </c>
      <c r="B16">
        <v>2017</v>
      </c>
      <c r="C16" s="2" t="s">
        <v>14</v>
      </c>
      <c r="D16" s="4">
        <v>180566</v>
      </c>
      <c r="E16" s="4">
        <v>222670</v>
      </c>
      <c r="F16" s="4">
        <v>403236</v>
      </c>
      <c r="G16" s="6">
        <v>40</v>
      </c>
      <c r="H16" s="10">
        <v>3000</v>
      </c>
      <c r="I16" s="6" t="s">
        <v>35</v>
      </c>
      <c r="J16" s="6" t="s">
        <v>46</v>
      </c>
      <c r="K16" s="6" t="s">
        <v>47</v>
      </c>
      <c r="L16" s="7">
        <v>0.55200000000000005</v>
      </c>
      <c r="M16" s="3">
        <f t="shared" si="0"/>
        <v>59.396710526315786</v>
      </c>
      <c r="N16" s="3">
        <f t="shared" si="1"/>
        <v>132.64342105263157</v>
      </c>
      <c r="O16">
        <f t="shared" si="2"/>
        <v>3040</v>
      </c>
    </row>
    <row r="17" spans="1:15" x14ac:dyDescent="0.2">
      <c r="A17" t="s">
        <v>160</v>
      </c>
      <c r="B17">
        <v>2017</v>
      </c>
      <c r="C17" s="2" t="s">
        <v>15</v>
      </c>
      <c r="D17" s="4">
        <v>67500</v>
      </c>
      <c r="E17" s="4">
        <v>67500</v>
      </c>
      <c r="F17" s="4">
        <v>135000</v>
      </c>
      <c r="G17" s="6">
        <v>16</v>
      </c>
      <c r="H17" s="6">
        <v>17</v>
      </c>
      <c r="I17" s="6" t="s">
        <v>17</v>
      </c>
      <c r="J17" s="6" t="s">
        <v>44</v>
      </c>
      <c r="K17" s="6" t="s">
        <v>48</v>
      </c>
      <c r="L17" s="7">
        <v>0.5</v>
      </c>
      <c r="M17" s="3">
        <f t="shared" si="0"/>
        <v>2045.4545454545455</v>
      </c>
      <c r="N17" s="3">
        <f t="shared" si="1"/>
        <v>4090.909090909091</v>
      </c>
      <c r="O17">
        <f t="shared" si="2"/>
        <v>33</v>
      </c>
    </row>
    <row r="18" spans="1:15" x14ac:dyDescent="0.2">
      <c r="A18" t="s">
        <v>160</v>
      </c>
      <c r="B18">
        <v>2017</v>
      </c>
      <c r="C18" s="2" t="s">
        <v>16</v>
      </c>
      <c r="D18" s="4">
        <v>92000</v>
      </c>
      <c r="E18" s="4">
        <v>97734.93</v>
      </c>
      <c r="F18" s="4">
        <v>189734.93</v>
      </c>
      <c r="G18" s="6">
        <v>15</v>
      </c>
      <c r="H18" s="6">
        <v>85</v>
      </c>
      <c r="I18" s="6" t="s">
        <v>17</v>
      </c>
      <c r="J18" s="6" t="s">
        <v>23</v>
      </c>
      <c r="K18" s="6" t="s">
        <v>49</v>
      </c>
      <c r="L18" s="7">
        <v>0.51500000000000001</v>
      </c>
      <c r="M18" s="3">
        <f t="shared" si="0"/>
        <v>920</v>
      </c>
      <c r="N18" s="3">
        <f t="shared" si="1"/>
        <v>1897.3492999999999</v>
      </c>
      <c r="O18">
        <f t="shared" si="2"/>
        <v>100</v>
      </c>
    </row>
    <row r="19" spans="1:15" x14ac:dyDescent="0.2">
      <c r="A19" t="s">
        <v>160</v>
      </c>
      <c r="B19">
        <v>2019</v>
      </c>
      <c r="C19" s="1" t="s">
        <v>50</v>
      </c>
      <c r="D19" s="11">
        <v>96500</v>
      </c>
      <c r="E19" s="4">
        <v>179400</v>
      </c>
      <c r="F19" s="4">
        <v>275900</v>
      </c>
      <c r="M19" s="13">
        <v>715</v>
      </c>
      <c r="N19" s="3">
        <f t="shared" ref="N19:N50" si="3">F19/O19</f>
        <v>2044.2331606217617</v>
      </c>
      <c r="O19">
        <f t="shared" ref="O19:O55" si="4">D19/M19</f>
        <v>134.96503496503496</v>
      </c>
    </row>
    <row r="20" spans="1:15" x14ac:dyDescent="0.2">
      <c r="A20" t="s">
        <v>160</v>
      </c>
      <c r="B20">
        <v>2019</v>
      </c>
      <c r="C20" s="1" t="s">
        <v>51</v>
      </c>
      <c r="D20" s="4">
        <v>314388</v>
      </c>
      <c r="E20" s="4">
        <v>384253</v>
      </c>
      <c r="F20" s="4">
        <v>698641</v>
      </c>
      <c r="M20" s="13">
        <v>2041</v>
      </c>
      <c r="N20" s="3">
        <f t="shared" si="3"/>
        <v>4535.5620475336209</v>
      </c>
      <c r="O20">
        <f t="shared" si="4"/>
        <v>154.03625673689368</v>
      </c>
    </row>
    <row r="21" spans="1:15" x14ac:dyDescent="0.2">
      <c r="A21" t="s">
        <v>160</v>
      </c>
      <c r="B21">
        <v>2019</v>
      </c>
      <c r="C21" s="1" t="s">
        <v>52</v>
      </c>
      <c r="D21" s="4">
        <v>274065</v>
      </c>
      <c r="E21" s="4">
        <v>406511</v>
      </c>
      <c r="F21" s="4">
        <v>680576</v>
      </c>
      <c r="M21" s="13">
        <v>112</v>
      </c>
      <c r="N21" s="3">
        <f t="shared" si="3"/>
        <v>278.12567091748309</v>
      </c>
      <c r="O21">
        <f t="shared" si="4"/>
        <v>2447.0089285714284</v>
      </c>
    </row>
    <row r="22" spans="1:15" x14ac:dyDescent="0.2">
      <c r="A22" t="s">
        <v>160</v>
      </c>
      <c r="B22">
        <v>2019</v>
      </c>
      <c r="C22" s="1" t="s">
        <v>53</v>
      </c>
      <c r="D22" s="4">
        <v>519824</v>
      </c>
      <c r="E22" s="4">
        <v>813180</v>
      </c>
      <c r="F22" s="4">
        <v>1333004</v>
      </c>
      <c r="M22" s="13">
        <v>2039</v>
      </c>
      <c r="N22" s="3">
        <f t="shared" si="3"/>
        <v>5228.6834697897748</v>
      </c>
      <c r="O22">
        <f t="shared" si="4"/>
        <v>254.94065718489455</v>
      </c>
    </row>
    <row r="23" spans="1:15" x14ac:dyDescent="0.2">
      <c r="A23" t="s">
        <v>160</v>
      </c>
      <c r="B23">
        <v>2019</v>
      </c>
      <c r="C23" s="1" t="s">
        <v>54</v>
      </c>
      <c r="D23" s="4">
        <v>308384</v>
      </c>
      <c r="E23" s="4">
        <v>462578</v>
      </c>
      <c r="F23" s="4">
        <v>770962</v>
      </c>
      <c r="M23" s="13">
        <v>1581</v>
      </c>
      <c r="N23" s="3">
        <f t="shared" si="3"/>
        <v>3952.5102534502439</v>
      </c>
      <c r="O23">
        <f t="shared" si="4"/>
        <v>195.056293485136</v>
      </c>
    </row>
    <row r="24" spans="1:15" x14ac:dyDescent="0.2">
      <c r="A24" t="s">
        <v>160</v>
      </c>
      <c r="B24">
        <v>2019</v>
      </c>
      <c r="C24" s="1" t="s">
        <v>55</v>
      </c>
      <c r="D24" s="4">
        <v>102983</v>
      </c>
      <c r="E24" s="4">
        <v>154472</v>
      </c>
      <c r="F24" s="4">
        <v>257455</v>
      </c>
      <c r="M24" s="13">
        <v>380</v>
      </c>
      <c r="N24" s="3">
        <f t="shared" si="3"/>
        <v>949.9907751764855</v>
      </c>
      <c r="O24">
        <f t="shared" si="4"/>
        <v>271.0078947368421</v>
      </c>
    </row>
    <row r="25" spans="1:15" x14ac:dyDescent="0.2">
      <c r="A25" t="s">
        <v>160</v>
      </c>
      <c r="B25">
        <v>2019</v>
      </c>
      <c r="C25" s="1" t="s">
        <v>56</v>
      </c>
      <c r="D25" s="4">
        <v>102983</v>
      </c>
      <c r="E25" s="4">
        <v>154472</v>
      </c>
      <c r="F25" s="4">
        <v>257455</v>
      </c>
      <c r="M25" s="13">
        <v>675</v>
      </c>
      <c r="N25" s="3">
        <f t="shared" si="3"/>
        <v>1687.4836138003359</v>
      </c>
      <c r="O25">
        <f t="shared" si="4"/>
        <v>152.56740740740742</v>
      </c>
    </row>
    <row r="26" spans="1:15" x14ac:dyDescent="0.2">
      <c r="A26" t="s">
        <v>160</v>
      </c>
      <c r="B26">
        <v>2019</v>
      </c>
      <c r="C26" s="1" t="s">
        <v>57</v>
      </c>
      <c r="D26" s="4">
        <v>179582</v>
      </c>
      <c r="E26" s="4">
        <v>333510</v>
      </c>
      <c r="F26" s="4">
        <v>513092</v>
      </c>
      <c r="M26" s="13">
        <v>1403</v>
      </c>
      <c r="N26" s="3">
        <f t="shared" si="3"/>
        <v>4008.5758929068616</v>
      </c>
      <c r="O26">
        <f t="shared" si="4"/>
        <v>127.99857448325018</v>
      </c>
    </row>
    <row r="27" spans="1:15" x14ac:dyDescent="0.2">
      <c r="A27" t="s">
        <v>160</v>
      </c>
      <c r="B27">
        <v>2019</v>
      </c>
      <c r="C27" s="1" t="s">
        <v>58</v>
      </c>
      <c r="D27" s="4">
        <v>18557</v>
      </c>
      <c r="E27" s="4">
        <v>19443</v>
      </c>
      <c r="F27" s="4">
        <v>38000</v>
      </c>
      <c r="M27" s="13">
        <v>432</v>
      </c>
      <c r="N27" s="3">
        <f t="shared" si="3"/>
        <v>884.62574769628714</v>
      </c>
      <c r="O27">
        <f t="shared" si="4"/>
        <v>42.956018518518519</v>
      </c>
    </row>
    <row r="28" spans="1:15" x14ac:dyDescent="0.2">
      <c r="A28" t="s">
        <v>160</v>
      </c>
      <c r="B28">
        <v>2019</v>
      </c>
      <c r="C28" s="1" t="s">
        <v>59</v>
      </c>
      <c r="D28" s="4">
        <v>15258</v>
      </c>
      <c r="E28" s="4">
        <v>18342</v>
      </c>
      <c r="F28" s="4">
        <v>33600</v>
      </c>
      <c r="M28" s="13">
        <v>272</v>
      </c>
      <c r="N28" s="3">
        <f t="shared" si="3"/>
        <v>598.97758552890286</v>
      </c>
      <c r="O28">
        <f t="shared" si="4"/>
        <v>56.095588235294116</v>
      </c>
    </row>
    <row r="29" spans="1:15" x14ac:dyDescent="0.2">
      <c r="A29" t="s">
        <v>160</v>
      </c>
      <c r="B29">
        <v>2019</v>
      </c>
      <c r="C29" s="1" t="s">
        <v>60</v>
      </c>
      <c r="D29" s="4">
        <v>13875</v>
      </c>
      <c r="E29" s="4">
        <v>32375</v>
      </c>
      <c r="F29" s="4">
        <v>46250</v>
      </c>
      <c r="M29" s="13">
        <v>19</v>
      </c>
      <c r="N29" s="3">
        <f t="shared" si="3"/>
        <v>63.333333333333329</v>
      </c>
      <c r="O29">
        <f t="shared" si="4"/>
        <v>730.26315789473688</v>
      </c>
    </row>
    <row r="30" spans="1:15" x14ac:dyDescent="0.2">
      <c r="A30" t="s">
        <v>160</v>
      </c>
      <c r="B30">
        <v>2019</v>
      </c>
      <c r="C30" s="1" t="s">
        <v>61</v>
      </c>
      <c r="D30" s="4">
        <v>640000</v>
      </c>
      <c r="E30" s="4">
        <v>2590450</v>
      </c>
      <c r="F30" s="4">
        <v>3230450</v>
      </c>
      <c r="M30" s="13">
        <v>870</v>
      </c>
      <c r="N30" s="3">
        <f t="shared" si="3"/>
        <v>4391.3929687500004</v>
      </c>
      <c r="O30">
        <f t="shared" si="4"/>
        <v>735.63218390804593</v>
      </c>
    </row>
    <row r="31" spans="1:15" x14ac:dyDescent="0.2">
      <c r="A31" t="s">
        <v>160</v>
      </c>
      <c r="B31">
        <v>2019</v>
      </c>
      <c r="C31" s="1" t="s">
        <v>62</v>
      </c>
      <c r="D31" s="4">
        <v>70000</v>
      </c>
      <c r="E31" s="4">
        <v>105000</v>
      </c>
      <c r="F31" s="4">
        <v>175000</v>
      </c>
      <c r="M31" s="13">
        <v>2121</v>
      </c>
      <c r="N31" s="3">
        <f t="shared" si="3"/>
        <v>5302.4999999999991</v>
      </c>
      <c r="O31">
        <f t="shared" si="4"/>
        <v>33.003300330033007</v>
      </c>
    </row>
    <row r="32" spans="1:15" x14ac:dyDescent="0.2">
      <c r="A32" t="s">
        <v>160</v>
      </c>
      <c r="B32">
        <v>2019</v>
      </c>
      <c r="C32" s="1" t="s">
        <v>63</v>
      </c>
      <c r="D32" s="4">
        <v>300275</v>
      </c>
      <c r="E32" s="4">
        <v>700640</v>
      </c>
      <c r="F32" s="4">
        <v>1000915</v>
      </c>
      <c r="M32" s="13">
        <v>3161</v>
      </c>
      <c r="N32" s="3">
        <f t="shared" si="3"/>
        <v>10536.649121638498</v>
      </c>
      <c r="O32">
        <f t="shared" si="4"/>
        <v>94.993672888326472</v>
      </c>
    </row>
    <row r="33" spans="1:15" x14ac:dyDescent="0.2">
      <c r="A33" t="s">
        <v>160</v>
      </c>
      <c r="B33">
        <v>2019</v>
      </c>
      <c r="C33" s="1" t="s">
        <v>64</v>
      </c>
      <c r="D33" s="4">
        <v>217952</v>
      </c>
      <c r="E33" s="4">
        <v>326928</v>
      </c>
      <c r="F33" s="4">
        <v>544880</v>
      </c>
      <c r="M33" s="13">
        <v>366</v>
      </c>
      <c r="N33" s="3">
        <f t="shared" si="3"/>
        <v>915</v>
      </c>
      <c r="O33">
        <f t="shared" si="4"/>
        <v>595.49726775956287</v>
      </c>
    </row>
    <row r="34" spans="1:15" x14ac:dyDescent="0.2">
      <c r="A34" t="s">
        <v>160</v>
      </c>
      <c r="B34">
        <v>2019</v>
      </c>
      <c r="C34" s="1" t="s">
        <v>65</v>
      </c>
      <c r="D34" s="4">
        <v>56336</v>
      </c>
      <c r="E34" s="4">
        <v>56336</v>
      </c>
      <c r="F34" s="4">
        <v>112672</v>
      </c>
      <c r="M34" s="13">
        <v>85</v>
      </c>
      <c r="N34" s="3">
        <f t="shared" si="3"/>
        <v>170</v>
      </c>
      <c r="O34">
        <f t="shared" si="4"/>
        <v>662.77647058823527</v>
      </c>
    </row>
    <row r="35" spans="1:15" x14ac:dyDescent="0.2">
      <c r="A35" t="s">
        <v>160</v>
      </c>
      <c r="B35">
        <v>2019</v>
      </c>
      <c r="C35" s="1" t="s">
        <v>66</v>
      </c>
      <c r="D35" s="4">
        <v>53275</v>
      </c>
      <c r="E35" s="4">
        <v>36000</v>
      </c>
      <c r="F35" s="4">
        <v>89275</v>
      </c>
      <c r="M35" s="13">
        <v>55</v>
      </c>
      <c r="N35" s="3">
        <f t="shared" si="3"/>
        <v>92.16564992961051</v>
      </c>
      <c r="O35">
        <f t="shared" si="4"/>
        <v>968.63636363636363</v>
      </c>
    </row>
    <row r="36" spans="1:15" x14ac:dyDescent="0.2">
      <c r="A36" t="s">
        <v>160</v>
      </c>
      <c r="B36">
        <v>2019</v>
      </c>
      <c r="C36" s="1" t="s">
        <v>67</v>
      </c>
      <c r="D36" s="4">
        <v>168000</v>
      </c>
      <c r="E36" s="4">
        <v>352556</v>
      </c>
      <c r="F36" s="4">
        <v>520556</v>
      </c>
      <c r="M36" s="13">
        <v>1500</v>
      </c>
      <c r="N36" s="3">
        <f t="shared" si="3"/>
        <v>4647.8214285714284</v>
      </c>
      <c r="O36">
        <f t="shared" si="4"/>
        <v>112</v>
      </c>
    </row>
    <row r="37" spans="1:15" x14ac:dyDescent="0.2">
      <c r="A37" t="s">
        <v>160</v>
      </c>
      <c r="B37">
        <v>2019</v>
      </c>
      <c r="C37" s="1" t="s">
        <v>68</v>
      </c>
      <c r="D37" s="4">
        <v>240000</v>
      </c>
      <c r="E37" s="4">
        <v>254000</v>
      </c>
      <c r="F37" s="4">
        <v>494000</v>
      </c>
      <c r="M37" s="13">
        <v>2376</v>
      </c>
      <c r="N37" s="3">
        <f t="shared" si="3"/>
        <v>4890.6000000000004</v>
      </c>
      <c r="O37">
        <f t="shared" si="4"/>
        <v>101.01010101010101</v>
      </c>
    </row>
    <row r="38" spans="1:15" x14ac:dyDescent="0.2">
      <c r="A38" t="s">
        <v>160</v>
      </c>
      <c r="B38">
        <v>2019</v>
      </c>
      <c r="C38" s="1" t="s">
        <v>69</v>
      </c>
      <c r="D38" s="4">
        <v>145286</v>
      </c>
      <c r="E38" s="4">
        <v>145286</v>
      </c>
      <c r="F38" s="4">
        <v>290572</v>
      </c>
      <c r="M38" s="13">
        <v>1309</v>
      </c>
      <c r="N38" s="3">
        <f t="shared" si="3"/>
        <v>2618</v>
      </c>
      <c r="O38">
        <f t="shared" si="4"/>
        <v>110.99006875477464</v>
      </c>
    </row>
    <row r="39" spans="1:15" x14ac:dyDescent="0.2">
      <c r="A39" t="s">
        <v>160</v>
      </c>
      <c r="B39">
        <v>2019</v>
      </c>
      <c r="C39" s="1" t="s">
        <v>70</v>
      </c>
      <c r="D39" s="4">
        <v>372022</v>
      </c>
      <c r="E39" s="4">
        <v>690898</v>
      </c>
      <c r="F39" s="4">
        <v>1062920</v>
      </c>
      <c r="M39" s="13">
        <v>3235</v>
      </c>
      <c r="N39" s="3">
        <f t="shared" si="3"/>
        <v>9242.8571428571431</v>
      </c>
      <c r="O39">
        <f t="shared" si="4"/>
        <v>114.99907264296755</v>
      </c>
    </row>
    <row r="40" spans="1:15" x14ac:dyDescent="0.2">
      <c r="A40" t="s">
        <v>160</v>
      </c>
      <c r="B40">
        <v>2019</v>
      </c>
      <c r="C40" s="1" t="s">
        <v>71</v>
      </c>
      <c r="D40" s="4">
        <v>113112</v>
      </c>
      <c r="E40" s="4">
        <v>138248</v>
      </c>
      <c r="F40" s="4">
        <v>251360</v>
      </c>
      <c r="M40" s="13">
        <v>677</v>
      </c>
      <c r="N40" s="3">
        <f t="shared" si="3"/>
        <v>1504.4444444444446</v>
      </c>
      <c r="O40">
        <f t="shared" si="4"/>
        <v>167.07828655834564</v>
      </c>
    </row>
    <row r="41" spans="1:15" x14ac:dyDescent="0.2">
      <c r="A41" t="s">
        <v>160</v>
      </c>
      <c r="B41">
        <v>2019</v>
      </c>
      <c r="C41" s="1" t="s">
        <v>72</v>
      </c>
      <c r="D41" s="4">
        <v>104331</v>
      </c>
      <c r="E41" s="4">
        <v>104331</v>
      </c>
      <c r="F41" s="4">
        <v>208662</v>
      </c>
      <c r="M41" s="13">
        <v>1159</v>
      </c>
      <c r="N41" s="3">
        <f t="shared" si="3"/>
        <v>2318</v>
      </c>
      <c r="O41">
        <f t="shared" si="4"/>
        <v>90.018119068162207</v>
      </c>
    </row>
    <row r="42" spans="1:15" x14ac:dyDescent="0.2">
      <c r="A42" t="s">
        <v>160</v>
      </c>
      <c r="B42">
        <v>2019</v>
      </c>
      <c r="C42" t="s">
        <v>73</v>
      </c>
      <c r="D42" s="3">
        <v>250000</v>
      </c>
      <c r="E42" s="3">
        <v>572551</v>
      </c>
      <c r="F42" s="3">
        <v>822551</v>
      </c>
      <c r="M42" s="13">
        <v>906</v>
      </c>
      <c r="N42" s="3">
        <f t="shared" si="3"/>
        <v>2980.9248240000002</v>
      </c>
      <c r="O42">
        <f t="shared" si="4"/>
        <v>275.9381898454746</v>
      </c>
    </row>
    <row r="43" spans="1:15" x14ac:dyDescent="0.2">
      <c r="A43" t="s">
        <v>160</v>
      </c>
      <c r="B43">
        <v>2019</v>
      </c>
      <c r="C43" t="s">
        <v>74</v>
      </c>
      <c r="D43" s="3">
        <v>117500</v>
      </c>
      <c r="E43" s="3">
        <v>182000</v>
      </c>
      <c r="F43" s="3">
        <v>299500</v>
      </c>
      <c r="M43" s="13">
        <v>35</v>
      </c>
      <c r="N43" s="3">
        <f t="shared" si="3"/>
        <v>89.212765957446805</v>
      </c>
      <c r="O43">
        <f t="shared" si="4"/>
        <v>3357.1428571428573</v>
      </c>
    </row>
    <row r="44" spans="1:15" x14ac:dyDescent="0.2">
      <c r="A44" t="s">
        <v>160</v>
      </c>
      <c r="B44">
        <v>2019</v>
      </c>
      <c r="C44" t="s">
        <v>75</v>
      </c>
      <c r="D44" s="3">
        <v>46040</v>
      </c>
      <c r="E44" s="3">
        <v>66900</v>
      </c>
      <c r="F44" s="3">
        <v>112940</v>
      </c>
      <c r="M44" s="13">
        <v>1395</v>
      </c>
      <c r="N44" s="3">
        <f t="shared" si="3"/>
        <v>3422.0525629887052</v>
      </c>
      <c r="O44">
        <f t="shared" si="4"/>
        <v>33.003584229390682</v>
      </c>
    </row>
    <row r="45" spans="1:15" x14ac:dyDescent="0.2">
      <c r="A45" t="s">
        <v>160</v>
      </c>
      <c r="B45">
        <v>2019</v>
      </c>
      <c r="C45" t="s">
        <v>76</v>
      </c>
      <c r="D45" s="3">
        <v>257898</v>
      </c>
      <c r="E45" s="3">
        <v>275560</v>
      </c>
      <c r="F45" s="3">
        <v>533458</v>
      </c>
      <c r="M45" s="13">
        <v>982</v>
      </c>
      <c r="N45" s="3">
        <f t="shared" si="3"/>
        <v>2031.2517196721185</v>
      </c>
      <c r="O45">
        <f t="shared" si="4"/>
        <v>262.62525458248473</v>
      </c>
    </row>
    <row r="46" spans="1:15" x14ac:dyDescent="0.2">
      <c r="A46" t="s">
        <v>160</v>
      </c>
      <c r="B46">
        <v>2019</v>
      </c>
      <c r="C46" t="s">
        <v>77</v>
      </c>
      <c r="D46" s="3">
        <v>137722</v>
      </c>
      <c r="E46" s="3">
        <v>294563</v>
      </c>
      <c r="F46" s="3">
        <v>432285</v>
      </c>
      <c r="M46" s="13">
        <v>900</v>
      </c>
      <c r="N46" s="3">
        <f t="shared" si="3"/>
        <v>2824.9408228169791</v>
      </c>
      <c r="O46">
        <f t="shared" si="4"/>
        <v>153.02444444444444</v>
      </c>
    </row>
    <row r="47" spans="1:15" x14ac:dyDescent="0.2">
      <c r="A47" t="s">
        <v>160</v>
      </c>
      <c r="B47">
        <v>2019</v>
      </c>
      <c r="C47" t="s">
        <v>78</v>
      </c>
      <c r="D47" s="3">
        <v>305550</v>
      </c>
      <c r="E47" s="3">
        <v>464450</v>
      </c>
      <c r="F47" s="3">
        <v>770000</v>
      </c>
      <c r="M47" s="13">
        <v>1002</v>
      </c>
      <c r="N47" s="3">
        <f t="shared" si="3"/>
        <v>2525.085910652921</v>
      </c>
      <c r="O47">
        <f t="shared" si="4"/>
        <v>304.94011976047904</v>
      </c>
    </row>
    <row r="48" spans="1:15" x14ac:dyDescent="0.2">
      <c r="A48" t="s">
        <v>160</v>
      </c>
      <c r="B48">
        <v>2019</v>
      </c>
      <c r="C48" t="s">
        <v>79</v>
      </c>
      <c r="D48" s="3">
        <v>63000</v>
      </c>
      <c r="E48" s="3">
        <v>146600</v>
      </c>
      <c r="F48" s="3">
        <v>209600</v>
      </c>
      <c r="M48" s="13">
        <v>341</v>
      </c>
      <c r="N48" s="3">
        <f t="shared" si="3"/>
        <v>1134.5015873015873</v>
      </c>
      <c r="O48">
        <f t="shared" si="4"/>
        <v>184.75073313782991</v>
      </c>
    </row>
    <row r="49" spans="1:15" x14ac:dyDescent="0.2">
      <c r="A49" t="s">
        <v>160</v>
      </c>
      <c r="B49">
        <v>2019</v>
      </c>
      <c r="C49" t="s">
        <v>80</v>
      </c>
      <c r="D49" s="3">
        <v>159800</v>
      </c>
      <c r="E49" s="3">
        <v>240200</v>
      </c>
      <c r="F49" s="3">
        <v>400000</v>
      </c>
      <c r="M49" s="13">
        <v>1332</v>
      </c>
      <c r="N49" s="3">
        <f t="shared" si="3"/>
        <v>3334.1677096370463</v>
      </c>
      <c r="O49">
        <f t="shared" si="4"/>
        <v>119.96996996996997</v>
      </c>
    </row>
    <row r="50" spans="1:15" x14ac:dyDescent="0.2">
      <c r="A50" t="s">
        <v>160</v>
      </c>
      <c r="B50">
        <v>2019</v>
      </c>
      <c r="C50" t="s">
        <v>81</v>
      </c>
      <c r="D50" s="3">
        <v>375868</v>
      </c>
      <c r="E50" s="3">
        <v>375868</v>
      </c>
      <c r="F50" s="3">
        <v>751736</v>
      </c>
      <c r="M50" s="13">
        <v>756</v>
      </c>
      <c r="N50" s="3">
        <f t="shared" si="3"/>
        <v>1512</v>
      </c>
      <c r="O50">
        <f t="shared" si="4"/>
        <v>497.17989417989418</v>
      </c>
    </row>
    <row r="51" spans="1:15" x14ac:dyDescent="0.2">
      <c r="A51" t="s">
        <v>160</v>
      </c>
      <c r="B51">
        <v>2019</v>
      </c>
      <c r="C51" t="s">
        <v>82</v>
      </c>
      <c r="D51" s="3">
        <v>372223</v>
      </c>
      <c r="E51" s="3">
        <v>372223</v>
      </c>
      <c r="F51" s="3">
        <v>744446</v>
      </c>
      <c r="M51" s="13">
        <v>1448</v>
      </c>
      <c r="N51" s="3">
        <f t="shared" ref="N51:N82" si="5">F51/O51</f>
        <v>2896.0000000000005</v>
      </c>
      <c r="O51">
        <f t="shared" si="4"/>
        <v>257.06008287292815</v>
      </c>
    </row>
    <row r="52" spans="1:15" x14ac:dyDescent="0.2">
      <c r="A52" t="s">
        <v>160</v>
      </c>
      <c r="B52">
        <v>2019</v>
      </c>
      <c r="C52" t="s">
        <v>83</v>
      </c>
      <c r="D52" s="3">
        <v>56000</v>
      </c>
      <c r="E52" s="3">
        <v>46000</v>
      </c>
      <c r="F52" s="3">
        <v>102000</v>
      </c>
      <c r="M52" s="13">
        <v>111</v>
      </c>
      <c r="N52" s="3">
        <f t="shared" si="5"/>
        <v>202.17857142857144</v>
      </c>
      <c r="O52">
        <f t="shared" si="4"/>
        <v>504.5045045045045</v>
      </c>
    </row>
    <row r="53" spans="1:15" x14ac:dyDescent="0.2">
      <c r="A53" t="s">
        <v>160</v>
      </c>
      <c r="B53">
        <v>2019</v>
      </c>
      <c r="C53" t="s">
        <v>84</v>
      </c>
      <c r="D53" s="3">
        <v>150690</v>
      </c>
      <c r="E53" s="3">
        <v>221836</v>
      </c>
      <c r="F53" s="3">
        <v>372526</v>
      </c>
      <c r="M53" s="13">
        <v>105</v>
      </c>
      <c r="N53" s="3">
        <f t="shared" si="5"/>
        <v>259.57415886920165</v>
      </c>
      <c r="O53">
        <f t="shared" si="4"/>
        <v>1435.1428571428571</v>
      </c>
    </row>
    <row r="54" spans="1:15" x14ac:dyDescent="0.2">
      <c r="A54" t="s">
        <v>160</v>
      </c>
      <c r="B54">
        <v>2019</v>
      </c>
      <c r="C54" t="s">
        <v>85</v>
      </c>
      <c r="D54" s="3">
        <v>25004</v>
      </c>
      <c r="E54" s="3">
        <v>25004</v>
      </c>
      <c r="F54" s="3">
        <v>50008</v>
      </c>
      <c r="M54" s="13">
        <v>332</v>
      </c>
      <c r="N54" s="3">
        <f t="shared" si="5"/>
        <v>664</v>
      </c>
      <c r="O54">
        <f t="shared" si="4"/>
        <v>75.313253012048193</v>
      </c>
    </row>
    <row r="55" spans="1:15" x14ac:dyDescent="0.2">
      <c r="A55" t="s">
        <v>160</v>
      </c>
      <c r="B55">
        <v>2019</v>
      </c>
      <c r="C55" s="1" t="s">
        <v>86</v>
      </c>
      <c r="D55" s="4">
        <v>309294</v>
      </c>
      <c r="E55" s="4">
        <v>378026</v>
      </c>
      <c r="F55" s="4">
        <v>687320</v>
      </c>
      <c r="M55" s="13">
        <v>1886</v>
      </c>
      <c r="N55" s="3">
        <f t="shared" si="5"/>
        <v>4191.1111111111104</v>
      </c>
      <c r="O55">
        <f t="shared" si="4"/>
        <v>163.9946977730647</v>
      </c>
    </row>
    <row r="56" spans="1:15" x14ac:dyDescent="0.2">
      <c r="A56" t="s">
        <v>160</v>
      </c>
      <c r="B56">
        <v>2020</v>
      </c>
      <c r="C56" s="1" t="s">
        <v>87</v>
      </c>
      <c r="D56" s="14">
        <v>273300</v>
      </c>
      <c r="E56" s="14">
        <v>273300</v>
      </c>
      <c r="F56" s="14">
        <v>546600</v>
      </c>
      <c r="G56" s="8">
        <v>1</v>
      </c>
      <c r="H56" s="8">
        <v>84</v>
      </c>
      <c r="M56" s="3">
        <f t="shared" ref="M56:M87" si="6">D56/O56</f>
        <v>3215.294117647059</v>
      </c>
      <c r="N56" s="3">
        <f t="shared" si="5"/>
        <v>6430.588235294118</v>
      </c>
      <c r="O56">
        <f t="shared" ref="O56:O87" si="7">SUM(G56:H56)</f>
        <v>85</v>
      </c>
    </row>
    <row r="57" spans="1:15" x14ac:dyDescent="0.2">
      <c r="A57" t="s">
        <v>160</v>
      </c>
      <c r="B57">
        <v>2020</v>
      </c>
      <c r="C57" s="1" t="s">
        <v>88</v>
      </c>
      <c r="D57" s="14">
        <v>680000</v>
      </c>
      <c r="E57" s="14">
        <v>680000</v>
      </c>
      <c r="F57" s="14">
        <v>1360000</v>
      </c>
      <c r="G57" s="8">
        <v>199</v>
      </c>
      <c r="H57" s="8">
        <v>223</v>
      </c>
      <c r="M57" s="3">
        <f t="shared" si="6"/>
        <v>1611.3744075829384</v>
      </c>
      <c r="N57" s="3">
        <f t="shared" si="5"/>
        <v>3222.7488151658767</v>
      </c>
      <c r="O57">
        <f t="shared" si="7"/>
        <v>422</v>
      </c>
    </row>
    <row r="58" spans="1:15" x14ac:dyDescent="0.2">
      <c r="A58" t="s">
        <v>160</v>
      </c>
      <c r="B58">
        <v>2020</v>
      </c>
      <c r="C58" s="1" t="s">
        <v>89</v>
      </c>
      <c r="D58" s="14">
        <v>79500</v>
      </c>
      <c r="E58" s="14">
        <v>79500</v>
      </c>
      <c r="F58" s="14">
        <v>159000</v>
      </c>
      <c r="G58" s="8">
        <v>0</v>
      </c>
      <c r="H58" s="8">
        <v>30</v>
      </c>
      <c r="M58" s="3">
        <f t="shared" si="6"/>
        <v>2650</v>
      </c>
      <c r="N58" s="3">
        <f t="shared" si="5"/>
        <v>5300</v>
      </c>
      <c r="O58">
        <f t="shared" si="7"/>
        <v>30</v>
      </c>
    </row>
    <row r="59" spans="1:15" x14ac:dyDescent="0.2">
      <c r="A59" t="s">
        <v>160</v>
      </c>
      <c r="B59">
        <v>2020</v>
      </c>
      <c r="C59" s="1" t="s">
        <v>90</v>
      </c>
      <c r="D59" s="14">
        <v>140000</v>
      </c>
      <c r="E59" s="14">
        <v>156070</v>
      </c>
      <c r="F59" s="14">
        <v>296070</v>
      </c>
      <c r="G59" s="8">
        <v>45</v>
      </c>
      <c r="H59" s="8">
        <v>2456</v>
      </c>
      <c r="M59" s="3">
        <f t="shared" si="6"/>
        <v>55.977608956417434</v>
      </c>
      <c r="N59" s="3">
        <f t="shared" si="5"/>
        <v>118.38064774090364</v>
      </c>
      <c r="O59">
        <f t="shared" si="7"/>
        <v>2501</v>
      </c>
    </row>
    <row r="60" spans="1:15" x14ac:dyDescent="0.2">
      <c r="A60" t="s">
        <v>160</v>
      </c>
      <c r="B60">
        <v>2020</v>
      </c>
      <c r="C60" s="1" t="s">
        <v>91</v>
      </c>
      <c r="D60" s="14">
        <v>82250</v>
      </c>
      <c r="E60" s="14">
        <v>92750</v>
      </c>
      <c r="F60" s="14">
        <v>175000</v>
      </c>
      <c r="G60" s="8">
        <v>5</v>
      </c>
      <c r="H60" s="8">
        <v>89</v>
      </c>
      <c r="M60" s="3">
        <f t="shared" si="6"/>
        <v>875</v>
      </c>
      <c r="N60" s="3">
        <f t="shared" si="5"/>
        <v>1861.7021276595744</v>
      </c>
      <c r="O60">
        <f t="shared" si="7"/>
        <v>94</v>
      </c>
    </row>
    <row r="61" spans="1:15" x14ac:dyDescent="0.2">
      <c r="A61" t="s">
        <v>160</v>
      </c>
      <c r="B61">
        <v>2020</v>
      </c>
      <c r="C61" s="1" t="s">
        <v>92</v>
      </c>
      <c r="D61" s="14">
        <v>81000</v>
      </c>
      <c r="E61" s="14">
        <v>99000</v>
      </c>
      <c r="F61" s="14">
        <v>180000</v>
      </c>
      <c r="G61" s="8">
        <v>5</v>
      </c>
      <c r="H61" s="8">
        <v>97</v>
      </c>
      <c r="M61" s="3">
        <f t="shared" si="6"/>
        <v>794.11764705882354</v>
      </c>
      <c r="N61" s="3">
        <f t="shared" si="5"/>
        <v>1764.7058823529412</v>
      </c>
      <c r="O61">
        <f t="shared" si="7"/>
        <v>102</v>
      </c>
    </row>
    <row r="62" spans="1:15" x14ac:dyDescent="0.2">
      <c r="A62" t="s">
        <v>160</v>
      </c>
      <c r="B62">
        <v>2020</v>
      </c>
      <c r="C62" s="1" t="s">
        <v>93</v>
      </c>
      <c r="D62" s="14">
        <v>478985</v>
      </c>
      <c r="E62" s="14">
        <v>609617</v>
      </c>
      <c r="F62" s="14">
        <v>1088602</v>
      </c>
      <c r="G62" s="8">
        <v>5</v>
      </c>
      <c r="H62" s="8">
        <v>306</v>
      </c>
      <c r="M62" s="3">
        <f t="shared" si="6"/>
        <v>1540.144694533762</v>
      </c>
      <c r="N62" s="3">
        <f t="shared" si="5"/>
        <v>3500.3279742765271</v>
      </c>
      <c r="O62">
        <f t="shared" si="7"/>
        <v>311</v>
      </c>
    </row>
    <row r="63" spans="1:15" x14ac:dyDescent="0.2">
      <c r="A63" t="s">
        <v>160</v>
      </c>
      <c r="B63">
        <v>2020</v>
      </c>
      <c r="C63" s="1" t="s">
        <v>94</v>
      </c>
      <c r="D63" s="14">
        <v>444211</v>
      </c>
      <c r="E63" s="14">
        <v>828963</v>
      </c>
      <c r="F63" s="14">
        <v>1273174</v>
      </c>
      <c r="G63" s="8">
        <v>10</v>
      </c>
      <c r="H63" s="8">
        <v>201</v>
      </c>
      <c r="M63" s="3">
        <f t="shared" si="6"/>
        <v>2105.2654028436018</v>
      </c>
      <c r="N63" s="3">
        <f t="shared" si="5"/>
        <v>6034</v>
      </c>
      <c r="O63">
        <f t="shared" si="7"/>
        <v>211</v>
      </c>
    </row>
    <row r="64" spans="1:15" x14ac:dyDescent="0.2">
      <c r="A64" t="s">
        <v>160</v>
      </c>
      <c r="B64">
        <v>2020</v>
      </c>
      <c r="C64" s="1" t="s">
        <v>95</v>
      </c>
      <c r="D64" s="14">
        <v>608538</v>
      </c>
      <c r="E64" s="14">
        <v>642500</v>
      </c>
      <c r="F64" s="14">
        <v>1251038</v>
      </c>
      <c r="G64" s="8">
        <v>2</v>
      </c>
      <c r="H64" s="8">
        <v>255</v>
      </c>
      <c r="M64" s="3">
        <f t="shared" si="6"/>
        <v>2367.8521400778209</v>
      </c>
      <c r="N64" s="3">
        <f t="shared" si="5"/>
        <v>4867.8521400778209</v>
      </c>
      <c r="O64">
        <f t="shared" si="7"/>
        <v>257</v>
      </c>
    </row>
    <row r="65" spans="1:15" x14ac:dyDescent="0.2">
      <c r="A65" t="s">
        <v>160</v>
      </c>
      <c r="B65">
        <v>2020</v>
      </c>
      <c r="C65" s="1" t="s">
        <v>96</v>
      </c>
      <c r="D65" s="14">
        <v>36307</v>
      </c>
      <c r="E65" s="14">
        <v>36307</v>
      </c>
      <c r="F65" s="14">
        <v>72614</v>
      </c>
      <c r="G65" s="8">
        <v>1</v>
      </c>
      <c r="H65" s="8">
        <v>36</v>
      </c>
      <c r="M65" s="3">
        <f t="shared" si="6"/>
        <v>981.27027027027032</v>
      </c>
      <c r="N65" s="3">
        <f t="shared" si="5"/>
        <v>1962.5405405405406</v>
      </c>
      <c r="O65">
        <f t="shared" si="7"/>
        <v>37</v>
      </c>
    </row>
    <row r="66" spans="1:15" x14ac:dyDescent="0.2">
      <c r="A66" t="s">
        <v>160</v>
      </c>
      <c r="B66">
        <v>2020</v>
      </c>
      <c r="C66" s="1" t="s">
        <v>97</v>
      </c>
      <c r="D66" s="14">
        <v>960000</v>
      </c>
      <c r="E66" s="14">
        <v>1560000</v>
      </c>
      <c r="F66" s="14">
        <v>2520000</v>
      </c>
      <c r="G66" s="8">
        <v>199</v>
      </c>
      <c r="H66" s="8">
        <v>12115</v>
      </c>
      <c r="M66" s="3">
        <f t="shared" si="6"/>
        <v>77.960045476693196</v>
      </c>
      <c r="N66" s="3">
        <f t="shared" si="5"/>
        <v>204.64511937631963</v>
      </c>
      <c r="O66">
        <f t="shared" si="7"/>
        <v>12314</v>
      </c>
    </row>
    <row r="67" spans="1:15" x14ac:dyDescent="0.2">
      <c r="A67" t="s">
        <v>160</v>
      </c>
      <c r="B67">
        <v>2020</v>
      </c>
      <c r="C67" s="1" t="s">
        <v>98</v>
      </c>
      <c r="D67" s="14">
        <v>756000</v>
      </c>
      <c r="E67" s="14">
        <v>1134000</v>
      </c>
      <c r="F67" s="14">
        <v>1890000</v>
      </c>
      <c r="G67" s="8">
        <v>50</v>
      </c>
      <c r="H67" s="8">
        <v>859</v>
      </c>
      <c r="M67" s="3">
        <f t="shared" si="6"/>
        <v>831.68316831683171</v>
      </c>
      <c r="N67" s="3">
        <f t="shared" si="5"/>
        <v>2079.2079207920792</v>
      </c>
      <c r="O67">
        <f t="shared" si="7"/>
        <v>909</v>
      </c>
    </row>
    <row r="68" spans="1:15" x14ac:dyDescent="0.2">
      <c r="A68" t="s">
        <v>160</v>
      </c>
      <c r="B68">
        <v>2020</v>
      </c>
      <c r="C68" s="1" t="s">
        <v>99</v>
      </c>
      <c r="D68" s="14">
        <v>1000371</v>
      </c>
      <c r="E68" s="14">
        <v>2000742</v>
      </c>
      <c r="F68" s="11">
        <v>3001113</v>
      </c>
      <c r="G68" s="8">
        <v>3379</v>
      </c>
      <c r="H68" s="8">
        <v>36929</v>
      </c>
      <c r="M68" s="3">
        <f t="shared" si="6"/>
        <v>24.818175052098837</v>
      </c>
      <c r="N68" s="3">
        <f t="shared" si="5"/>
        <v>74.454525156296512</v>
      </c>
      <c r="O68">
        <f t="shared" si="7"/>
        <v>40308</v>
      </c>
    </row>
    <row r="69" spans="1:15" x14ac:dyDescent="0.2">
      <c r="A69" t="s">
        <v>160</v>
      </c>
      <c r="B69">
        <v>2020</v>
      </c>
      <c r="C69" s="1" t="s">
        <v>100</v>
      </c>
      <c r="D69" s="14">
        <v>732310</v>
      </c>
      <c r="E69" s="14">
        <v>1464620</v>
      </c>
      <c r="F69" s="14">
        <v>2196930</v>
      </c>
      <c r="G69" s="8">
        <v>2343</v>
      </c>
      <c r="H69" s="8">
        <v>23576</v>
      </c>
      <c r="M69" s="3">
        <f t="shared" si="6"/>
        <v>28.253790655503686</v>
      </c>
      <c r="N69" s="3">
        <f t="shared" si="5"/>
        <v>84.761371966511049</v>
      </c>
      <c r="O69">
        <f t="shared" si="7"/>
        <v>25919</v>
      </c>
    </row>
    <row r="70" spans="1:15" x14ac:dyDescent="0.2">
      <c r="A70" t="s">
        <v>160</v>
      </c>
      <c r="B70">
        <v>2020</v>
      </c>
      <c r="C70" s="1" t="s">
        <v>101</v>
      </c>
      <c r="D70" s="14">
        <v>35676</v>
      </c>
      <c r="E70" s="14">
        <v>53091</v>
      </c>
      <c r="F70" s="14">
        <v>88767</v>
      </c>
      <c r="G70" s="8">
        <v>8</v>
      </c>
      <c r="H70" s="8">
        <v>59</v>
      </c>
      <c r="K70" s="14"/>
      <c r="L70" s="11"/>
      <c r="M70" s="3">
        <f t="shared" si="6"/>
        <v>532.47761194029852</v>
      </c>
      <c r="N70" s="3">
        <f t="shared" si="5"/>
        <v>1324.8805970149253</v>
      </c>
      <c r="O70">
        <f t="shared" si="7"/>
        <v>67</v>
      </c>
    </row>
    <row r="71" spans="1:15" x14ac:dyDescent="0.2">
      <c r="A71" t="s">
        <v>160</v>
      </c>
      <c r="B71">
        <v>2020</v>
      </c>
      <c r="C71" s="1" t="s">
        <v>102</v>
      </c>
      <c r="D71" s="14">
        <v>1624094</v>
      </c>
      <c r="E71" s="14">
        <v>2008671</v>
      </c>
      <c r="F71" s="14">
        <v>3632765</v>
      </c>
      <c r="G71" s="8">
        <v>85</v>
      </c>
      <c r="H71" s="8">
        <v>660</v>
      </c>
      <c r="K71" s="14"/>
      <c r="L71" s="11"/>
      <c r="M71" s="3">
        <f t="shared" si="6"/>
        <v>2179.9919463087249</v>
      </c>
      <c r="N71" s="3">
        <f t="shared" si="5"/>
        <v>4876.1946308724828</v>
      </c>
      <c r="O71">
        <f t="shared" si="7"/>
        <v>745</v>
      </c>
    </row>
    <row r="72" spans="1:15" x14ac:dyDescent="0.2">
      <c r="A72" t="s">
        <v>160</v>
      </c>
      <c r="B72">
        <v>2020</v>
      </c>
      <c r="C72" s="1" t="s">
        <v>103</v>
      </c>
      <c r="D72" s="14">
        <v>11010</v>
      </c>
      <c r="E72" s="14">
        <v>25690</v>
      </c>
      <c r="F72" s="14">
        <v>36700</v>
      </c>
      <c r="G72" s="8">
        <v>14</v>
      </c>
      <c r="H72" s="8">
        <v>106</v>
      </c>
      <c r="M72" s="3">
        <f t="shared" si="6"/>
        <v>91.75</v>
      </c>
      <c r="N72" s="3">
        <f t="shared" si="5"/>
        <v>305.83333333333331</v>
      </c>
      <c r="O72">
        <f t="shared" si="7"/>
        <v>120</v>
      </c>
    </row>
    <row r="73" spans="1:15" x14ac:dyDescent="0.2">
      <c r="A73" t="s">
        <v>160</v>
      </c>
      <c r="B73">
        <v>2020</v>
      </c>
      <c r="C73" s="1" t="s">
        <v>104</v>
      </c>
      <c r="D73" s="14">
        <v>49000</v>
      </c>
      <c r="E73" s="14">
        <v>95393</v>
      </c>
      <c r="F73" s="14">
        <v>144393</v>
      </c>
      <c r="G73" s="8">
        <v>0</v>
      </c>
      <c r="H73" s="8">
        <v>60</v>
      </c>
      <c r="M73" s="3">
        <f t="shared" si="6"/>
        <v>816.66666666666663</v>
      </c>
      <c r="N73" s="3">
        <f t="shared" si="5"/>
        <v>2406.5500000000002</v>
      </c>
      <c r="O73">
        <f t="shared" si="7"/>
        <v>60</v>
      </c>
    </row>
    <row r="74" spans="1:15" x14ac:dyDescent="0.2">
      <c r="A74" t="s">
        <v>160</v>
      </c>
      <c r="B74">
        <v>2020</v>
      </c>
      <c r="C74" s="1" t="s">
        <v>105</v>
      </c>
      <c r="D74" s="14">
        <v>8658</v>
      </c>
      <c r="E74" s="14">
        <v>34630</v>
      </c>
      <c r="F74" s="14">
        <v>43288</v>
      </c>
      <c r="G74" s="8">
        <v>0</v>
      </c>
      <c r="H74" s="8">
        <v>13</v>
      </c>
      <c r="M74" s="3">
        <f t="shared" si="6"/>
        <v>666</v>
      </c>
      <c r="N74" s="3">
        <f t="shared" si="5"/>
        <v>3329.8461538461538</v>
      </c>
      <c r="O74">
        <f t="shared" si="7"/>
        <v>13</v>
      </c>
    </row>
    <row r="75" spans="1:15" x14ac:dyDescent="0.2">
      <c r="A75" t="s">
        <v>160</v>
      </c>
      <c r="B75">
        <v>2020</v>
      </c>
      <c r="C75" s="1" t="s">
        <v>106</v>
      </c>
      <c r="D75" s="14">
        <v>76744</v>
      </c>
      <c r="E75" s="14">
        <v>434884</v>
      </c>
      <c r="F75" s="14">
        <v>511628</v>
      </c>
      <c r="G75" s="8">
        <v>0</v>
      </c>
      <c r="H75" s="8">
        <v>181</v>
      </c>
      <c r="M75" s="3">
        <f t="shared" si="6"/>
        <v>424</v>
      </c>
      <c r="N75" s="3">
        <f t="shared" si="5"/>
        <v>2826.6740331491715</v>
      </c>
      <c r="O75">
        <f t="shared" si="7"/>
        <v>181</v>
      </c>
    </row>
    <row r="76" spans="1:15" x14ac:dyDescent="0.2">
      <c r="A76" t="s">
        <v>160</v>
      </c>
      <c r="B76">
        <v>2020</v>
      </c>
      <c r="C76" s="1" t="s">
        <v>107</v>
      </c>
      <c r="D76" s="14">
        <v>54716</v>
      </c>
      <c r="E76" s="14">
        <v>127670</v>
      </c>
      <c r="F76" s="14">
        <v>182386</v>
      </c>
      <c r="G76" s="8">
        <v>0</v>
      </c>
      <c r="H76" s="8">
        <v>42</v>
      </c>
      <c r="M76" s="3">
        <f t="shared" si="6"/>
        <v>1302.7619047619048</v>
      </c>
      <c r="N76" s="3">
        <f t="shared" si="5"/>
        <v>4342.5238095238092</v>
      </c>
      <c r="O76">
        <f t="shared" si="7"/>
        <v>42</v>
      </c>
    </row>
    <row r="77" spans="1:15" x14ac:dyDescent="0.2">
      <c r="A77" t="s">
        <v>160</v>
      </c>
      <c r="B77">
        <v>2020</v>
      </c>
      <c r="C77" s="1" t="s">
        <v>108</v>
      </c>
      <c r="D77" s="14">
        <v>133645</v>
      </c>
      <c r="E77" s="14">
        <v>988608</v>
      </c>
      <c r="F77" s="14">
        <v>1122253</v>
      </c>
      <c r="G77" s="8">
        <v>15</v>
      </c>
      <c r="H77" s="8">
        <v>695</v>
      </c>
      <c r="M77" s="3">
        <f t="shared" si="6"/>
        <v>188.23239436619718</v>
      </c>
      <c r="N77" s="3">
        <f t="shared" si="5"/>
        <v>1580.638028169014</v>
      </c>
      <c r="O77">
        <f t="shared" si="7"/>
        <v>710</v>
      </c>
    </row>
    <row r="78" spans="1:15" x14ac:dyDescent="0.2">
      <c r="A78" t="s">
        <v>160</v>
      </c>
      <c r="B78">
        <v>2020</v>
      </c>
      <c r="C78" s="1" t="s">
        <v>109</v>
      </c>
      <c r="D78" s="14">
        <v>341461</v>
      </c>
      <c r="E78" s="14">
        <v>512192</v>
      </c>
      <c r="F78" s="14">
        <v>853653</v>
      </c>
      <c r="G78" s="8">
        <v>0</v>
      </c>
      <c r="H78" s="8">
        <v>145</v>
      </c>
      <c r="M78" s="3">
        <f t="shared" si="6"/>
        <v>2354.903448275862</v>
      </c>
      <c r="N78" s="3">
        <f t="shared" si="5"/>
        <v>5887.2620689655168</v>
      </c>
      <c r="O78">
        <f t="shared" si="7"/>
        <v>145</v>
      </c>
    </row>
    <row r="79" spans="1:15" x14ac:dyDescent="0.2">
      <c r="A79" t="s">
        <v>160</v>
      </c>
      <c r="B79">
        <v>2020</v>
      </c>
      <c r="C79" s="1" t="s">
        <v>110</v>
      </c>
      <c r="D79" s="14">
        <v>104034</v>
      </c>
      <c r="E79" s="14">
        <v>936307</v>
      </c>
      <c r="F79" s="14">
        <v>1040341</v>
      </c>
      <c r="G79" s="8">
        <v>81</v>
      </c>
      <c r="H79" s="8">
        <v>694</v>
      </c>
      <c r="M79" s="3">
        <f t="shared" si="6"/>
        <v>134.23741935483872</v>
      </c>
      <c r="N79" s="3">
        <f t="shared" si="5"/>
        <v>1342.3754838709679</v>
      </c>
      <c r="O79">
        <f t="shared" si="7"/>
        <v>775</v>
      </c>
    </row>
    <row r="80" spans="1:15" x14ac:dyDescent="0.2">
      <c r="A80" t="s">
        <v>160</v>
      </c>
      <c r="B80">
        <v>2020</v>
      </c>
      <c r="C80" s="1" t="s">
        <v>111</v>
      </c>
      <c r="D80" s="14">
        <v>188044</v>
      </c>
      <c r="E80" s="14">
        <v>188044</v>
      </c>
      <c r="F80" s="14">
        <v>376088</v>
      </c>
      <c r="G80" s="8">
        <v>0</v>
      </c>
      <c r="H80" s="8">
        <v>114</v>
      </c>
      <c r="M80" s="3">
        <f t="shared" si="6"/>
        <v>1649.5087719298247</v>
      </c>
      <c r="N80" s="3">
        <f t="shared" si="5"/>
        <v>3299.0175438596493</v>
      </c>
      <c r="O80">
        <f t="shared" si="7"/>
        <v>114</v>
      </c>
    </row>
    <row r="81" spans="1:15" x14ac:dyDescent="0.2">
      <c r="A81" t="s">
        <v>160</v>
      </c>
      <c r="B81">
        <v>2020</v>
      </c>
      <c r="C81" s="1" t="s">
        <v>112</v>
      </c>
      <c r="D81" s="14">
        <v>16500</v>
      </c>
      <c r="E81" s="14">
        <v>117135</v>
      </c>
      <c r="F81" s="11">
        <v>133635</v>
      </c>
      <c r="G81" s="8">
        <v>0</v>
      </c>
      <c r="H81" s="8">
        <v>76</v>
      </c>
      <c r="I81" s="14"/>
      <c r="M81" s="3">
        <f t="shared" si="6"/>
        <v>217.10526315789474</v>
      </c>
      <c r="N81" s="3">
        <f t="shared" si="5"/>
        <v>1758.3552631578948</v>
      </c>
      <c r="O81">
        <f t="shared" si="7"/>
        <v>76</v>
      </c>
    </row>
    <row r="82" spans="1:15" x14ac:dyDescent="0.2">
      <c r="A82" t="s">
        <v>160</v>
      </c>
      <c r="B82">
        <v>2020</v>
      </c>
      <c r="C82" s="1" t="s">
        <v>113</v>
      </c>
      <c r="D82" s="14">
        <v>71163</v>
      </c>
      <c r="E82" s="14">
        <v>132161</v>
      </c>
      <c r="F82" s="14">
        <v>203324</v>
      </c>
      <c r="G82" s="8">
        <v>7</v>
      </c>
      <c r="H82" s="8">
        <v>23</v>
      </c>
      <c r="M82" s="3">
        <f t="shared" si="6"/>
        <v>2372.1</v>
      </c>
      <c r="N82" s="3">
        <f t="shared" si="5"/>
        <v>6777.4666666666662</v>
      </c>
      <c r="O82">
        <f t="shared" si="7"/>
        <v>30</v>
      </c>
    </row>
    <row r="83" spans="1:15" x14ac:dyDescent="0.2">
      <c r="A83" t="s">
        <v>160</v>
      </c>
      <c r="B83">
        <v>2020</v>
      </c>
      <c r="C83" s="1" t="s">
        <v>114</v>
      </c>
      <c r="D83" s="14">
        <v>123423</v>
      </c>
      <c r="E83" s="14">
        <v>157085</v>
      </c>
      <c r="F83" s="14">
        <v>280508</v>
      </c>
      <c r="G83" s="8">
        <v>8</v>
      </c>
      <c r="H83" s="8">
        <v>52</v>
      </c>
      <c r="M83" s="3">
        <f t="shared" si="6"/>
        <v>2057.0500000000002</v>
      </c>
      <c r="N83" s="3">
        <f t="shared" ref="N83:N113" si="8">F83/O83</f>
        <v>4675.1333333333332</v>
      </c>
      <c r="O83">
        <f t="shared" si="7"/>
        <v>60</v>
      </c>
    </row>
    <row r="84" spans="1:15" x14ac:dyDescent="0.2">
      <c r="A84" t="s">
        <v>160</v>
      </c>
      <c r="B84">
        <v>2020</v>
      </c>
      <c r="C84" s="1" t="s">
        <v>115</v>
      </c>
      <c r="D84" s="14">
        <v>350000</v>
      </c>
      <c r="E84" s="14">
        <v>780288</v>
      </c>
      <c r="F84" s="14">
        <v>1130288</v>
      </c>
      <c r="G84" s="8">
        <v>59</v>
      </c>
      <c r="H84" s="8">
        <v>448</v>
      </c>
      <c r="M84" s="3">
        <f t="shared" si="6"/>
        <v>690.33530571992105</v>
      </c>
      <c r="N84" s="3">
        <f t="shared" si="8"/>
        <v>2229.3648915187377</v>
      </c>
      <c r="O84">
        <f t="shared" si="7"/>
        <v>507</v>
      </c>
    </row>
    <row r="85" spans="1:15" x14ac:dyDescent="0.2">
      <c r="A85" t="s">
        <v>160</v>
      </c>
      <c r="B85">
        <v>2020</v>
      </c>
      <c r="C85" s="1" t="s">
        <v>116</v>
      </c>
      <c r="D85" s="14">
        <v>65282</v>
      </c>
      <c r="E85" s="14">
        <v>85247</v>
      </c>
      <c r="F85" s="14">
        <v>150529</v>
      </c>
      <c r="G85" s="8">
        <v>50</v>
      </c>
      <c r="H85" s="8">
        <v>504</v>
      </c>
      <c r="M85" s="3">
        <f t="shared" si="6"/>
        <v>117.83754512635379</v>
      </c>
      <c r="N85" s="3">
        <f t="shared" si="8"/>
        <v>271.71299638989171</v>
      </c>
      <c r="O85">
        <f t="shared" si="7"/>
        <v>554</v>
      </c>
    </row>
    <row r="86" spans="1:15" x14ac:dyDescent="0.2">
      <c r="A86" t="s">
        <v>160</v>
      </c>
      <c r="B86">
        <v>2020</v>
      </c>
      <c r="C86" s="1" t="s">
        <v>117</v>
      </c>
      <c r="D86" s="14">
        <v>248458</v>
      </c>
      <c r="E86" s="14">
        <v>248458</v>
      </c>
      <c r="F86" s="14">
        <v>496916</v>
      </c>
      <c r="G86" s="8">
        <v>0</v>
      </c>
      <c r="H86" s="8">
        <v>126</v>
      </c>
      <c r="M86" s="3">
        <f t="shared" si="6"/>
        <v>1971.8888888888889</v>
      </c>
      <c r="N86" s="3">
        <f t="shared" si="8"/>
        <v>3943.7777777777778</v>
      </c>
      <c r="O86">
        <f t="shared" si="7"/>
        <v>126</v>
      </c>
    </row>
    <row r="87" spans="1:15" x14ac:dyDescent="0.2">
      <c r="A87" t="s">
        <v>160</v>
      </c>
      <c r="B87">
        <v>2020</v>
      </c>
      <c r="C87" s="1" t="s">
        <v>118</v>
      </c>
      <c r="D87" s="14">
        <v>283467</v>
      </c>
      <c r="E87" s="14">
        <v>283467</v>
      </c>
      <c r="F87" s="14">
        <v>566934</v>
      </c>
      <c r="G87" s="8">
        <v>61</v>
      </c>
      <c r="H87" s="8">
        <v>606</v>
      </c>
      <c r="M87" s="3">
        <f t="shared" si="6"/>
        <v>424.98800599700149</v>
      </c>
      <c r="N87" s="3">
        <f t="shared" si="8"/>
        <v>849.97601199400299</v>
      </c>
      <c r="O87">
        <f t="shared" si="7"/>
        <v>667</v>
      </c>
    </row>
    <row r="88" spans="1:15" x14ac:dyDescent="0.2">
      <c r="A88" t="s">
        <v>160</v>
      </c>
      <c r="B88">
        <v>2020</v>
      </c>
      <c r="C88" s="1" t="s">
        <v>119</v>
      </c>
      <c r="D88" s="14">
        <v>939200</v>
      </c>
      <c r="E88" s="14">
        <v>959200</v>
      </c>
      <c r="F88" s="14">
        <v>1898400</v>
      </c>
      <c r="G88" s="8">
        <v>100</v>
      </c>
      <c r="H88" s="8">
        <v>1695</v>
      </c>
      <c r="M88" s="3">
        <f t="shared" ref="M88:M118" si="9">D88/O88</f>
        <v>523.23119777158774</v>
      </c>
      <c r="N88" s="3">
        <f t="shared" si="8"/>
        <v>1057.6044568245125</v>
      </c>
      <c r="O88">
        <f t="shared" ref="O88:O119" si="10">SUM(G88:H88)</f>
        <v>1795</v>
      </c>
    </row>
    <row r="89" spans="1:15" x14ac:dyDescent="0.2">
      <c r="A89" t="s">
        <v>160</v>
      </c>
      <c r="B89">
        <v>2020</v>
      </c>
      <c r="C89" s="1" t="s">
        <v>120</v>
      </c>
      <c r="D89" s="14">
        <v>114230</v>
      </c>
      <c r="E89" s="14">
        <v>114230</v>
      </c>
      <c r="F89" s="14">
        <v>228460</v>
      </c>
      <c r="G89" s="8">
        <v>1199</v>
      </c>
      <c r="H89" s="8">
        <v>6178</v>
      </c>
      <c r="M89" s="3">
        <f t="shared" si="9"/>
        <v>15.484614341873391</v>
      </c>
      <c r="N89" s="3">
        <f t="shared" si="8"/>
        <v>30.969228683746781</v>
      </c>
      <c r="O89">
        <f t="shared" si="10"/>
        <v>7377</v>
      </c>
    </row>
    <row r="90" spans="1:15" x14ac:dyDescent="0.2">
      <c r="A90" t="s">
        <v>160</v>
      </c>
      <c r="B90">
        <v>2020</v>
      </c>
      <c r="C90" s="1" t="s">
        <v>121</v>
      </c>
      <c r="D90" s="14">
        <v>153100</v>
      </c>
      <c r="E90" s="14">
        <v>153100</v>
      </c>
      <c r="F90" s="14">
        <v>306200</v>
      </c>
      <c r="G90" s="8">
        <v>4</v>
      </c>
      <c r="H90" s="8">
        <v>79</v>
      </c>
      <c r="M90" s="3">
        <f t="shared" si="9"/>
        <v>1844.5783132530121</v>
      </c>
      <c r="N90" s="3">
        <f t="shared" si="8"/>
        <v>3689.1566265060242</v>
      </c>
      <c r="O90">
        <f t="shared" si="10"/>
        <v>83</v>
      </c>
    </row>
    <row r="91" spans="1:15" x14ac:dyDescent="0.2">
      <c r="A91" t="s">
        <v>160</v>
      </c>
      <c r="B91">
        <v>2020</v>
      </c>
      <c r="C91" s="1" t="s">
        <v>122</v>
      </c>
      <c r="D91" s="14">
        <v>187825</v>
      </c>
      <c r="E91" s="14">
        <v>187825</v>
      </c>
      <c r="F91" s="14">
        <v>375650</v>
      </c>
      <c r="G91" s="8">
        <v>0</v>
      </c>
      <c r="H91" s="8">
        <v>94</v>
      </c>
      <c r="M91" s="3">
        <f t="shared" si="9"/>
        <v>1998.1382978723404</v>
      </c>
      <c r="N91" s="3">
        <f t="shared" si="8"/>
        <v>3996.2765957446809</v>
      </c>
      <c r="O91">
        <f t="shared" si="10"/>
        <v>94</v>
      </c>
    </row>
    <row r="92" spans="1:15" x14ac:dyDescent="0.2">
      <c r="A92" t="s">
        <v>160</v>
      </c>
      <c r="B92">
        <v>2020</v>
      </c>
      <c r="C92" s="1" t="s">
        <v>123</v>
      </c>
      <c r="D92" s="14">
        <v>41850</v>
      </c>
      <c r="E92" s="14">
        <v>41850</v>
      </c>
      <c r="F92" s="14">
        <v>83700</v>
      </c>
      <c r="G92" s="8">
        <v>0</v>
      </c>
      <c r="H92" s="8">
        <v>21</v>
      </c>
      <c r="M92" s="3">
        <f t="shared" si="9"/>
        <v>1992.8571428571429</v>
      </c>
      <c r="N92" s="3">
        <f t="shared" si="8"/>
        <v>3985.7142857142858</v>
      </c>
      <c r="O92">
        <f t="shared" si="10"/>
        <v>21</v>
      </c>
    </row>
    <row r="93" spans="1:15" x14ac:dyDescent="0.2">
      <c r="A93" t="s">
        <v>160</v>
      </c>
      <c r="B93">
        <v>2020</v>
      </c>
      <c r="C93" s="1" t="s">
        <v>124</v>
      </c>
      <c r="D93" s="14">
        <v>399000</v>
      </c>
      <c r="E93" s="14">
        <v>399000</v>
      </c>
      <c r="F93" s="14">
        <v>798000</v>
      </c>
      <c r="G93" s="8">
        <v>10</v>
      </c>
      <c r="H93" s="8">
        <v>165</v>
      </c>
      <c r="M93" s="3">
        <f t="shared" si="9"/>
        <v>2280</v>
      </c>
      <c r="N93" s="3">
        <f t="shared" si="8"/>
        <v>4560</v>
      </c>
      <c r="O93">
        <f t="shared" si="10"/>
        <v>175</v>
      </c>
    </row>
    <row r="94" spans="1:15" x14ac:dyDescent="0.2">
      <c r="A94" t="s">
        <v>160</v>
      </c>
      <c r="B94">
        <v>2020</v>
      </c>
      <c r="C94" s="1" t="s">
        <v>125</v>
      </c>
      <c r="D94" s="14">
        <v>290000</v>
      </c>
      <c r="E94" s="14">
        <v>296000</v>
      </c>
      <c r="F94" s="14">
        <v>586000</v>
      </c>
      <c r="G94" s="8">
        <v>10</v>
      </c>
      <c r="H94" s="8">
        <v>116</v>
      </c>
      <c r="M94" s="3">
        <f t="shared" si="9"/>
        <v>2301.5873015873017</v>
      </c>
      <c r="N94" s="3">
        <f t="shared" si="8"/>
        <v>4650.7936507936511</v>
      </c>
      <c r="O94">
        <f t="shared" si="10"/>
        <v>126</v>
      </c>
    </row>
    <row r="95" spans="1:15" x14ac:dyDescent="0.2">
      <c r="A95" t="s">
        <v>160</v>
      </c>
      <c r="B95">
        <v>2020</v>
      </c>
      <c r="C95" s="1" t="s">
        <v>126</v>
      </c>
      <c r="D95" s="14">
        <v>193689</v>
      </c>
      <c r="E95" s="14">
        <v>581066</v>
      </c>
      <c r="F95" s="11">
        <v>774755</v>
      </c>
      <c r="G95" s="8">
        <v>2</v>
      </c>
      <c r="H95" s="8">
        <v>133</v>
      </c>
      <c r="I95" s="14"/>
      <c r="M95" s="3">
        <f t="shared" si="9"/>
        <v>1434.7333333333333</v>
      </c>
      <c r="N95" s="3">
        <f t="shared" si="8"/>
        <v>5738.9259259259261</v>
      </c>
      <c r="O95">
        <f t="shared" si="10"/>
        <v>135</v>
      </c>
    </row>
    <row r="96" spans="1:15" x14ac:dyDescent="0.2">
      <c r="A96" t="s">
        <v>160</v>
      </c>
      <c r="B96">
        <v>2020</v>
      </c>
      <c r="C96" s="1" t="s">
        <v>127</v>
      </c>
      <c r="D96" s="14">
        <v>172801</v>
      </c>
      <c r="E96" s="14">
        <v>187200</v>
      </c>
      <c r="F96" s="14">
        <v>360001</v>
      </c>
      <c r="G96" s="8">
        <v>1</v>
      </c>
      <c r="H96" s="8">
        <v>120</v>
      </c>
      <c r="M96" s="3">
        <f t="shared" si="9"/>
        <v>1428.1074380165289</v>
      </c>
      <c r="N96" s="3">
        <f t="shared" si="8"/>
        <v>2975.2148760330579</v>
      </c>
      <c r="O96">
        <f t="shared" si="10"/>
        <v>121</v>
      </c>
    </row>
    <row r="97" spans="1:15" x14ac:dyDescent="0.2">
      <c r="A97" t="s">
        <v>160</v>
      </c>
      <c r="B97">
        <v>2020</v>
      </c>
      <c r="C97" s="1" t="s">
        <v>128</v>
      </c>
      <c r="D97" s="14">
        <v>116808</v>
      </c>
      <c r="E97" s="14">
        <v>126542</v>
      </c>
      <c r="F97" s="14">
        <v>243350</v>
      </c>
      <c r="G97" s="8">
        <v>2</v>
      </c>
      <c r="H97" s="8">
        <v>60</v>
      </c>
      <c r="M97" s="3">
        <f t="shared" si="9"/>
        <v>1884</v>
      </c>
      <c r="N97" s="3">
        <f t="shared" si="8"/>
        <v>3925</v>
      </c>
      <c r="O97">
        <f t="shared" si="10"/>
        <v>62</v>
      </c>
    </row>
    <row r="98" spans="1:15" x14ac:dyDescent="0.2">
      <c r="A98" t="s">
        <v>160</v>
      </c>
      <c r="B98">
        <v>2020</v>
      </c>
      <c r="C98" s="1" t="s">
        <v>129</v>
      </c>
      <c r="D98" s="14">
        <v>256685</v>
      </c>
      <c r="E98" s="14">
        <v>256685</v>
      </c>
      <c r="F98" s="14">
        <v>513370</v>
      </c>
      <c r="G98" s="8">
        <v>27</v>
      </c>
      <c r="H98" s="8">
        <v>235</v>
      </c>
      <c r="M98" s="3">
        <f t="shared" si="9"/>
        <v>979.71374045801531</v>
      </c>
      <c r="N98" s="3">
        <f t="shared" si="8"/>
        <v>1959.4274809160306</v>
      </c>
      <c r="O98">
        <f t="shared" si="10"/>
        <v>262</v>
      </c>
    </row>
    <row r="99" spans="1:15" x14ac:dyDescent="0.2">
      <c r="A99" t="s">
        <v>160</v>
      </c>
      <c r="B99">
        <v>2020</v>
      </c>
      <c r="C99" s="1" t="s">
        <v>130</v>
      </c>
      <c r="D99" s="14">
        <v>12500</v>
      </c>
      <c r="E99" s="14">
        <v>13884</v>
      </c>
      <c r="F99" s="14">
        <v>26384</v>
      </c>
      <c r="G99" s="8">
        <v>3</v>
      </c>
      <c r="H99" s="8">
        <v>1</v>
      </c>
      <c r="M99" s="3">
        <f t="shared" si="9"/>
        <v>3125</v>
      </c>
      <c r="N99" s="3">
        <f t="shared" si="8"/>
        <v>6596</v>
      </c>
      <c r="O99">
        <f t="shared" si="10"/>
        <v>4</v>
      </c>
    </row>
    <row r="100" spans="1:15" x14ac:dyDescent="0.2">
      <c r="A100" t="s">
        <v>160</v>
      </c>
      <c r="B100">
        <v>2020</v>
      </c>
      <c r="C100" s="1" t="s">
        <v>131</v>
      </c>
      <c r="D100" s="14">
        <v>199782</v>
      </c>
      <c r="E100" s="14">
        <v>312478</v>
      </c>
      <c r="F100" s="14">
        <v>512260</v>
      </c>
      <c r="G100" s="8">
        <v>200</v>
      </c>
      <c r="H100" s="8">
        <v>44</v>
      </c>
      <c r="M100" s="3">
        <f t="shared" si="9"/>
        <v>818.77868852459017</v>
      </c>
      <c r="N100" s="3">
        <f t="shared" si="8"/>
        <v>2099.4262295081967</v>
      </c>
      <c r="O100">
        <f t="shared" si="10"/>
        <v>244</v>
      </c>
    </row>
    <row r="101" spans="1:15" x14ac:dyDescent="0.2">
      <c r="A101" t="s">
        <v>160</v>
      </c>
      <c r="B101">
        <v>2020</v>
      </c>
      <c r="C101" s="1" t="s">
        <v>132</v>
      </c>
      <c r="D101" s="14">
        <v>443000</v>
      </c>
      <c r="E101" s="14">
        <v>190000</v>
      </c>
      <c r="F101" s="14">
        <v>633000</v>
      </c>
      <c r="G101" s="8">
        <v>6</v>
      </c>
      <c r="H101" s="8">
        <v>55</v>
      </c>
      <c r="M101" s="3">
        <f t="shared" si="9"/>
        <v>7262.2950819672133</v>
      </c>
      <c r="N101" s="3">
        <f t="shared" si="8"/>
        <v>10377.049180327869</v>
      </c>
      <c r="O101">
        <f t="shared" si="10"/>
        <v>61</v>
      </c>
    </row>
    <row r="102" spans="1:15" x14ac:dyDescent="0.2">
      <c r="A102" t="s">
        <v>160</v>
      </c>
      <c r="B102">
        <v>2020</v>
      </c>
      <c r="C102" s="1" t="s">
        <v>133</v>
      </c>
      <c r="D102" s="14">
        <v>48960</v>
      </c>
      <c r="E102" s="14">
        <v>32640</v>
      </c>
      <c r="F102" s="14">
        <v>81600</v>
      </c>
      <c r="G102" s="8">
        <v>90</v>
      </c>
      <c r="H102" s="8">
        <v>354</v>
      </c>
      <c r="M102" s="3">
        <f t="shared" si="9"/>
        <v>110.27027027027027</v>
      </c>
      <c r="N102" s="3">
        <f t="shared" si="8"/>
        <v>183.78378378378378</v>
      </c>
      <c r="O102">
        <f t="shared" si="10"/>
        <v>444</v>
      </c>
    </row>
    <row r="103" spans="1:15" x14ac:dyDescent="0.2">
      <c r="A103" t="s">
        <v>160</v>
      </c>
      <c r="B103">
        <v>2020</v>
      </c>
      <c r="C103" s="1" t="s">
        <v>134</v>
      </c>
      <c r="D103" s="14">
        <v>358205</v>
      </c>
      <c r="E103" s="14">
        <v>358205</v>
      </c>
      <c r="F103" s="14">
        <v>716410</v>
      </c>
      <c r="G103" s="8">
        <v>1258</v>
      </c>
      <c r="H103" s="8">
        <v>13056</v>
      </c>
      <c r="M103" s="3">
        <f t="shared" si="9"/>
        <v>25.024800894229426</v>
      </c>
      <c r="N103" s="3">
        <f t="shared" si="8"/>
        <v>50.049601788458851</v>
      </c>
      <c r="O103">
        <f t="shared" si="10"/>
        <v>14314</v>
      </c>
    </row>
    <row r="104" spans="1:15" x14ac:dyDescent="0.2">
      <c r="A104" t="s">
        <v>160</v>
      </c>
      <c r="B104">
        <v>2020</v>
      </c>
      <c r="C104" s="1" t="s">
        <v>135</v>
      </c>
      <c r="D104" s="14">
        <v>397641</v>
      </c>
      <c r="E104" s="14">
        <v>927829</v>
      </c>
      <c r="F104" s="14">
        <v>1325470</v>
      </c>
      <c r="G104" s="8">
        <v>7</v>
      </c>
      <c r="H104" s="8">
        <v>178</v>
      </c>
      <c r="M104" s="3">
        <f t="shared" si="9"/>
        <v>2149.4108108108107</v>
      </c>
      <c r="N104" s="3">
        <f t="shared" si="8"/>
        <v>7164.7027027027025</v>
      </c>
      <c r="O104">
        <f t="shared" si="10"/>
        <v>185</v>
      </c>
    </row>
    <row r="105" spans="1:15" x14ac:dyDescent="0.2">
      <c r="A105" t="s">
        <v>160</v>
      </c>
      <c r="B105">
        <v>2020</v>
      </c>
      <c r="C105" s="1" t="s">
        <v>136</v>
      </c>
      <c r="D105" s="14">
        <v>63117</v>
      </c>
      <c r="E105" s="14">
        <v>147273</v>
      </c>
      <c r="F105" s="14">
        <v>210390</v>
      </c>
      <c r="G105" s="8">
        <v>7</v>
      </c>
      <c r="H105" s="8">
        <v>178</v>
      </c>
      <c r="M105" s="3">
        <f t="shared" si="9"/>
        <v>341.17297297297296</v>
      </c>
      <c r="N105" s="3">
        <f t="shared" si="8"/>
        <v>1137.2432432432433</v>
      </c>
      <c r="O105">
        <f t="shared" si="10"/>
        <v>185</v>
      </c>
    </row>
    <row r="106" spans="1:15" x14ac:dyDescent="0.2">
      <c r="A106" t="s">
        <v>160</v>
      </c>
      <c r="B106">
        <v>2020</v>
      </c>
      <c r="C106" s="1" t="s">
        <v>137</v>
      </c>
      <c r="D106" s="14">
        <v>238660</v>
      </c>
      <c r="E106" s="14">
        <v>556872</v>
      </c>
      <c r="F106" s="14">
        <v>795532</v>
      </c>
      <c r="G106" s="8">
        <v>13</v>
      </c>
      <c r="H106" s="8">
        <v>156</v>
      </c>
      <c r="M106" s="3">
        <f t="shared" si="9"/>
        <v>1412.189349112426</v>
      </c>
      <c r="N106" s="3">
        <f t="shared" si="8"/>
        <v>4707.289940828402</v>
      </c>
      <c r="O106">
        <f t="shared" si="10"/>
        <v>169</v>
      </c>
    </row>
    <row r="107" spans="1:15" x14ac:dyDescent="0.2">
      <c r="A107" t="s">
        <v>160</v>
      </c>
      <c r="B107">
        <v>2020</v>
      </c>
      <c r="C107" s="1" t="s">
        <v>138</v>
      </c>
      <c r="D107" s="14">
        <v>182058</v>
      </c>
      <c r="E107" s="14">
        <v>259342</v>
      </c>
      <c r="F107" s="11">
        <v>441400</v>
      </c>
      <c r="G107" s="8">
        <v>18</v>
      </c>
      <c r="H107" s="8">
        <v>301</v>
      </c>
      <c r="I107" s="14"/>
      <c r="M107" s="3">
        <f t="shared" si="9"/>
        <v>570.71473354231978</v>
      </c>
      <c r="N107" s="3">
        <f t="shared" si="8"/>
        <v>1383.6990595611285</v>
      </c>
      <c r="O107">
        <f t="shared" si="10"/>
        <v>319</v>
      </c>
    </row>
    <row r="108" spans="1:15" x14ac:dyDescent="0.2">
      <c r="A108" t="s">
        <v>160</v>
      </c>
      <c r="B108">
        <v>2020</v>
      </c>
      <c r="C108" s="1" t="s">
        <v>139</v>
      </c>
      <c r="D108" s="14">
        <v>303224</v>
      </c>
      <c r="E108" s="14">
        <v>303224</v>
      </c>
      <c r="F108" s="14">
        <v>606448</v>
      </c>
      <c r="G108" s="8">
        <v>30</v>
      </c>
      <c r="H108" s="8">
        <v>550</v>
      </c>
      <c r="M108" s="3">
        <f t="shared" si="9"/>
        <v>522.79999999999995</v>
      </c>
      <c r="N108" s="3">
        <f t="shared" si="8"/>
        <v>1045.5999999999999</v>
      </c>
      <c r="O108">
        <f t="shared" si="10"/>
        <v>580</v>
      </c>
    </row>
    <row r="109" spans="1:15" x14ac:dyDescent="0.2">
      <c r="A109" t="s">
        <v>160</v>
      </c>
      <c r="B109">
        <v>2020</v>
      </c>
      <c r="C109" s="1" t="s">
        <v>140</v>
      </c>
      <c r="D109" s="14">
        <v>950000</v>
      </c>
      <c r="E109" s="14">
        <v>3002000</v>
      </c>
      <c r="F109" s="14">
        <v>3952000</v>
      </c>
      <c r="G109" s="8">
        <v>27</v>
      </c>
      <c r="H109" s="8">
        <v>566</v>
      </c>
      <c r="M109" s="3">
        <f t="shared" si="9"/>
        <v>1602.0236087689714</v>
      </c>
      <c r="N109" s="3">
        <f t="shared" si="8"/>
        <v>6664.4182124789204</v>
      </c>
      <c r="O109">
        <f t="shared" si="10"/>
        <v>593</v>
      </c>
    </row>
    <row r="110" spans="1:15" x14ac:dyDescent="0.2">
      <c r="A110" t="s">
        <v>160</v>
      </c>
      <c r="B110">
        <v>2020</v>
      </c>
      <c r="C110" s="1" t="s">
        <v>141</v>
      </c>
      <c r="D110" s="14">
        <v>107698</v>
      </c>
      <c r="E110" s="14">
        <v>41651</v>
      </c>
      <c r="F110" s="14">
        <v>149349</v>
      </c>
      <c r="G110" s="8">
        <v>36</v>
      </c>
      <c r="H110" s="8">
        <v>704</v>
      </c>
      <c r="M110" s="3">
        <f t="shared" si="9"/>
        <v>145.53783783783783</v>
      </c>
      <c r="N110" s="3">
        <f t="shared" si="8"/>
        <v>201.82297297297296</v>
      </c>
      <c r="O110">
        <f t="shared" si="10"/>
        <v>740</v>
      </c>
    </row>
    <row r="111" spans="1:15" x14ac:dyDescent="0.2">
      <c r="A111" t="s">
        <v>160</v>
      </c>
      <c r="B111">
        <v>2020</v>
      </c>
      <c r="C111" s="1" t="s">
        <v>142</v>
      </c>
      <c r="D111" s="14">
        <v>173000</v>
      </c>
      <c r="E111" s="14">
        <v>177600</v>
      </c>
      <c r="F111" s="14">
        <v>350600</v>
      </c>
      <c r="G111" s="8">
        <v>2</v>
      </c>
      <c r="H111" s="8">
        <v>70</v>
      </c>
      <c r="M111" s="3">
        <f t="shared" si="9"/>
        <v>2402.7777777777778</v>
      </c>
      <c r="N111" s="3">
        <f t="shared" si="8"/>
        <v>4869.4444444444443</v>
      </c>
      <c r="O111">
        <f t="shared" si="10"/>
        <v>72</v>
      </c>
    </row>
    <row r="112" spans="1:15" x14ac:dyDescent="0.2">
      <c r="A112" t="s">
        <v>160</v>
      </c>
      <c r="B112">
        <v>2020</v>
      </c>
      <c r="C112" s="1" t="s">
        <v>143</v>
      </c>
      <c r="D112" s="14">
        <v>542500</v>
      </c>
      <c r="E112" s="14">
        <v>943500</v>
      </c>
      <c r="F112" s="14">
        <v>1486000</v>
      </c>
      <c r="G112" s="8">
        <v>15</v>
      </c>
      <c r="H112" s="8">
        <v>290</v>
      </c>
      <c r="M112" s="3">
        <f t="shared" si="9"/>
        <v>1778.688524590164</v>
      </c>
      <c r="N112" s="3">
        <f t="shared" si="8"/>
        <v>4872.1311475409839</v>
      </c>
      <c r="O112">
        <f t="shared" si="10"/>
        <v>305</v>
      </c>
    </row>
    <row r="113" spans="1:15" x14ac:dyDescent="0.2">
      <c r="A113" t="s">
        <v>160</v>
      </c>
      <c r="B113">
        <v>2020</v>
      </c>
      <c r="C113" s="1" t="s">
        <v>144</v>
      </c>
      <c r="D113" s="14">
        <v>182500</v>
      </c>
      <c r="E113" s="14">
        <v>380900</v>
      </c>
      <c r="F113" s="14">
        <v>563400</v>
      </c>
      <c r="G113" s="8">
        <v>2</v>
      </c>
      <c r="H113" s="8">
        <v>232</v>
      </c>
      <c r="M113" s="3">
        <f t="shared" si="9"/>
        <v>779.91452991452991</v>
      </c>
      <c r="N113" s="3">
        <f t="shared" si="8"/>
        <v>2407.6923076923076</v>
      </c>
      <c r="O113">
        <f t="shared" si="10"/>
        <v>234</v>
      </c>
    </row>
    <row r="114" spans="1:15" x14ac:dyDescent="0.2">
      <c r="A114" t="s">
        <v>160</v>
      </c>
      <c r="B114">
        <v>2020</v>
      </c>
      <c r="C114" s="1" t="s">
        <v>145</v>
      </c>
      <c r="D114" s="14">
        <v>405000</v>
      </c>
      <c r="E114" s="14">
        <v>405000</v>
      </c>
      <c r="F114" s="14">
        <v>810000</v>
      </c>
      <c r="G114" s="8">
        <v>10</v>
      </c>
      <c r="H114" s="8">
        <v>140</v>
      </c>
      <c r="M114" s="3">
        <f t="shared" si="9"/>
        <v>2700</v>
      </c>
      <c r="N114" s="3">
        <f t="shared" ref="N114:N126" si="11">F114/O114</f>
        <v>5400</v>
      </c>
      <c r="O114">
        <f t="shared" si="10"/>
        <v>150</v>
      </c>
    </row>
    <row r="115" spans="1:15" x14ac:dyDescent="0.2">
      <c r="A115" t="s">
        <v>160</v>
      </c>
      <c r="B115">
        <v>2020</v>
      </c>
      <c r="C115" s="1" t="s">
        <v>146</v>
      </c>
      <c r="D115" s="14">
        <v>41400</v>
      </c>
      <c r="E115" s="14">
        <v>7000</v>
      </c>
      <c r="F115" s="14">
        <v>48400</v>
      </c>
      <c r="G115" s="8">
        <v>3</v>
      </c>
      <c r="H115" s="8">
        <v>13</v>
      </c>
      <c r="M115" s="3">
        <f t="shared" si="9"/>
        <v>2587.5</v>
      </c>
      <c r="N115" s="3">
        <f t="shared" si="11"/>
        <v>3025</v>
      </c>
      <c r="O115">
        <f t="shared" si="10"/>
        <v>16</v>
      </c>
    </row>
    <row r="116" spans="1:15" x14ac:dyDescent="0.2">
      <c r="A116" t="s">
        <v>160</v>
      </c>
      <c r="B116">
        <v>2020</v>
      </c>
      <c r="C116" s="1" t="s">
        <v>147</v>
      </c>
      <c r="D116" s="14">
        <v>152447</v>
      </c>
      <c r="E116" s="14">
        <v>152447</v>
      </c>
      <c r="F116" s="14">
        <v>304894</v>
      </c>
      <c r="G116" s="8">
        <v>0</v>
      </c>
      <c r="H116" s="8">
        <v>89</v>
      </c>
      <c r="M116" s="3">
        <f t="shared" si="9"/>
        <v>1712.8876404494381</v>
      </c>
      <c r="N116" s="3">
        <f t="shared" si="11"/>
        <v>3425.7752808988762</v>
      </c>
      <c r="O116">
        <f t="shared" si="10"/>
        <v>89</v>
      </c>
    </row>
    <row r="117" spans="1:15" x14ac:dyDescent="0.2">
      <c r="A117" t="s">
        <v>160</v>
      </c>
      <c r="B117">
        <v>2020</v>
      </c>
      <c r="C117" s="1" t="s">
        <v>148</v>
      </c>
      <c r="D117" s="14">
        <v>300566</v>
      </c>
      <c r="E117" s="14">
        <v>450850</v>
      </c>
      <c r="F117" s="14">
        <v>751416</v>
      </c>
      <c r="G117" s="8">
        <v>11</v>
      </c>
      <c r="H117" s="8">
        <v>103</v>
      </c>
      <c r="M117" s="3">
        <f t="shared" si="9"/>
        <v>2636.5438596491226</v>
      </c>
      <c r="N117" s="3">
        <f t="shared" si="11"/>
        <v>6591.3684210526317</v>
      </c>
      <c r="O117">
        <f t="shared" si="10"/>
        <v>114</v>
      </c>
    </row>
    <row r="118" spans="1:15" x14ac:dyDescent="0.2">
      <c r="A118" t="s">
        <v>160</v>
      </c>
      <c r="B118">
        <v>2020</v>
      </c>
      <c r="C118" s="1" t="s">
        <v>149</v>
      </c>
      <c r="D118" s="14">
        <v>265460</v>
      </c>
      <c r="E118" s="14">
        <v>265460</v>
      </c>
      <c r="F118" s="14">
        <v>530920</v>
      </c>
      <c r="G118" s="8">
        <v>26</v>
      </c>
      <c r="H118" s="8">
        <v>303</v>
      </c>
      <c r="M118" s="3">
        <f t="shared" si="9"/>
        <v>806.86930091185411</v>
      </c>
      <c r="N118" s="3">
        <f t="shared" si="11"/>
        <v>1613.7386018237082</v>
      </c>
      <c r="O118">
        <f t="shared" si="10"/>
        <v>329</v>
      </c>
    </row>
    <row r="119" spans="1:15" x14ac:dyDescent="0.2">
      <c r="A119" t="s">
        <v>160</v>
      </c>
      <c r="B119">
        <v>2020</v>
      </c>
      <c r="C119" s="1" t="s">
        <v>150</v>
      </c>
      <c r="D119" s="14">
        <v>1058610</v>
      </c>
      <c r="E119" s="14">
        <v>1058610</v>
      </c>
      <c r="F119" s="14">
        <v>2117220</v>
      </c>
      <c r="G119" s="8">
        <v>92</v>
      </c>
      <c r="H119" s="8">
        <v>1140</v>
      </c>
      <c r="M119" s="3">
        <f t="shared" ref="M119:M126" si="12">D119/O119</f>
        <v>859.26136363636363</v>
      </c>
      <c r="N119" s="3">
        <f t="shared" si="11"/>
        <v>1718.5227272727273</v>
      </c>
      <c r="O119">
        <f t="shared" si="10"/>
        <v>1232</v>
      </c>
    </row>
    <row r="120" spans="1:15" x14ac:dyDescent="0.2">
      <c r="A120" t="s">
        <v>160</v>
      </c>
      <c r="B120">
        <v>2020</v>
      </c>
      <c r="C120" s="1" t="s">
        <v>151</v>
      </c>
      <c r="D120" s="14">
        <v>228000</v>
      </c>
      <c r="E120" s="14">
        <v>228500</v>
      </c>
      <c r="F120" s="14">
        <v>456500</v>
      </c>
      <c r="G120" s="8">
        <v>10</v>
      </c>
      <c r="H120" s="8">
        <v>112</v>
      </c>
      <c r="M120" s="3">
        <f t="shared" si="12"/>
        <v>1868.8524590163934</v>
      </c>
      <c r="N120" s="3">
        <f t="shared" si="11"/>
        <v>3741.8032786885246</v>
      </c>
      <c r="O120">
        <f t="shared" ref="O120:O126" si="13">SUM(G120:H120)</f>
        <v>122</v>
      </c>
    </row>
    <row r="121" spans="1:15" x14ac:dyDescent="0.2">
      <c r="A121" t="s">
        <v>160</v>
      </c>
      <c r="B121">
        <v>2020</v>
      </c>
      <c r="C121" s="1" t="s">
        <v>152</v>
      </c>
      <c r="D121" s="14">
        <v>598805</v>
      </c>
      <c r="E121" s="14">
        <v>731873</v>
      </c>
      <c r="F121" s="11">
        <v>1330678</v>
      </c>
      <c r="G121" s="8">
        <v>0</v>
      </c>
      <c r="H121" s="8">
        <v>240</v>
      </c>
      <c r="I121" s="14"/>
      <c r="M121" s="3">
        <f t="shared" si="12"/>
        <v>2495.0208333333335</v>
      </c>
      <c r="N121" s="3">
        <f t="shared" si="11"/>
        <v>5544.4916666666668</v>
      </c>
      <c r="O121">
        <f t="shared" si="13"/>
        <v>240</v>
      </c>
    </row>
    <row r="122" spans="1:15" x14ac:dyDescent="0.2">
      <c r="A122" t="s">
        <v>160</v>
      </c>
      <c r="B122">
        <v>2020</v>
      </c>
      <c r="C122" s="1" t="s">
        <v>153</v>
      </c>
      <c r="D122" s="14">
        <v>2250000</v>
      </c>
      <c r="E122" s="14">
        <v>2250000</v>
      </c>
      <c r="F122" s="14">
        <v>4500000</v>
      </c>
      <c r="G122" s="8">
        <v>0</v>
      </c>
      <c r="H122" s="12">
        <f>806+3078</f>
        <v>3884</v>
      </c>
      <c r="M122" s="3">
        <f t="shared" si="12"/>
        <v>579.29969104016482</v>
      </c>
      <c r="N122" s="3">
        <f t="shared" si="11"/>
        <v>1158.5993820803296</v>
      </c>
      <c r="O122">
        <f t="shared" si="13"/>
        <v>3884</v>
      </c>
    </row>
    <row r="123" spans="1:15" x14ac:dyDescent="0.2">
      <c r="A123" t="s">
        <v>160</v>
      </c>
      <c r="B123">
        <v>2020</v>
      </c>
      <c r="C123" s="1" t="s">
        <v>154</v>
      </c>
      <c r="D123" s="14">
        <v>129525</v>
      </c>
      <c r="E123" s="14">
        <v>302225</v>
      </c>
      <c r="F123" s="14">
        <v>431750</v>
      </c>
      <c r="G123" s="8">
        <v>40</v>
      </c>
      <c r="H123" s="8">
        <v>100</v>
      </c>
      <c r="M123" s="3">
        <f t="shared" si="12"/>
        <v>925.17857142857144</v>
      </c>
      <c r="N123" s="3">
        <f t="shared" si="11"/>
        <v>3083.9285714285716</v>
      </c>
      <c r="O123">
        <f t="shared" si="13"/>
        <v>140</v>
      </c>
    </row>
    <row r="124" spans="1:15" x14ac:dyDescent="0.2">
      <c r="A124" t="s">
        <v>160</v>
      </c>
      <c r="B124">
        <v>2020</v>
      </c>
      <c r="C124" s="1" t="s">
        <v>155</v>
      </c>
      <c r="D124" s="14">
        <v>472600</v>
      </c>
      <c r="E124" s="14">
        <v>577650</v>
      </c>
      <c r="F124" s="14">
        <v>1050250</v>
      </c>
      <c r="G124" s="8">
        <v>58</v>
      </c>
      <c r="H124" s="8">
        <v>265</v>
      </c>
      <c r="M124" s="3">
        <f t="shared" si="12"/>
        <v>1463.1578947368421</v>
      </c>
      <c r="N124" s="3">
        <f t="shared" si="11"/>
        <v>3251.5479876160989</v>
      </c>
      <c r="O124">
        <f t="shared" si="13"/>
        <v>323</v>
      </c>
    </row>
    <row r="125" spans="1:15" x14ac:dyDescent="0.2">
      <c r="A125" t="s">
        <v>160</v>
      </c>
      <c r="B125">
        <v>2020</v>
      </c>
      <c r="C125" s="1" t="s">
        <v>156</v>
      </c>
      <c r="D125" s="14">
        <v>457508</v>
      </c>
      <c r="E125" s="14">
        <v>495634</v>
      </c>
      <c r="F125" s="14">
        <v>953142</v>
      </c>
      <c r="G125" s="8">
        <v>25</v>
      </c>
      <c r="H125" s="8">
        <v>200</v>
      </c>
      <c r="M125" s="3">
        <f t="shared" si="12"/>
        <v>2033.3688888888889</v>
      </c>
      <c r="N125" s="3">
        <f t="shared" si="11"/>
        <v>4236.1866666666665</v>
      </c>
      <c r="O125">
        <f t="shared" si="13"/>
        <v>225</v>
      </c>
    </row>
    <row r="126" spans="1:15" x14ac:dyDescent="0.2">
      <c r="A126" t="s">
        <v>160</v>
      </c>
      <c r="B126">
        <v>2020</v>
      </c>
      <c r="C126" s="1" t="s">
        <v>157</v>
      </c>
      <c r="D126" s="14">
        <v>36902</v>
      </c>
      <c r="E126" s="14">
        <v>55353</v>
      </c>
      <c r="F126" s="14">
        <v>92255</v>
      </c>
      <c r="G126" s="8">
        <v>2</v>
      </c>
      <c r="H126" s="8">
        <v>22</v>
      </c>
      <c r="M126" s="3">
        <f t="shared" si="12"/>
        <v>1537.5833333333333</v>
      </c>
      <c r="N126" s="3">
        <f t="shared" si="11"/>
        <v>3843.9583333333335</v>
      </c>
      <c r="O126">
        <f t="shared" si="13"/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J. Grossman</dc:creator>
  <cp:lastModifiedBy>Matthew J. Grossman</cp:lastModifiedBy>
  <dcterms:created xsi:type="dcterms:W3CDTF">2022-02-22T02:26:19Z</dcterms:created>
  <dcterms:modified xsi:type="dcterms:W3CDTF">2022-03-20T20:41:01Z</dcterms:modified>
</cp:coreProperties>
</file>