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Docencia\Proyecto\FFE\ffe-doc-gen\src\main\resources\data\"/>
    </mc:Choice>
  </mc:AlternateContent>
  <xr:revisionPtr revIDLastSave="0" documentId="13_ncr:1_{F821B4C8-E9E8-46DB-8AAC-139983C0E79A}" xr6:coauthVersionLast="47" xr6:coauthVersionMax="47" xr10:uidLastSave="{00000000-0000-0000-0000-000000000000}"/>
  <bookViews>
    <workbookView xWindow="-120" yWindow="-120" windowWidth="29040" windowHeight="15720" tabRatio="752" activeTab="2" xr2:uid="{00000000-000D-0000-FFFF-FFFF00000000}"/>
  </bookViews>
  <sheets>
    <sheet name="Tutoria" sheetId="6" r:id="rId1"/>
    <sheet name="Datos_Extra" sheetId="23" r:id="rId2"/>
    <sheet name="Datos_RA" sheetId="24" r:id="rId3"/>
    <sheet name="Días Libres" sheetId="4" r:id="rId4"/>
    <sheet name="Días Tutorias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" i="6" l="1"/>
  <c r="AY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X3" i="6"/>
  <c r="AX4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W3" i="6"/>
  <c r="AW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V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V26" i="6"/>
  <c r="AU3" i="6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Y2" i="6"/>
  <c r="AX2" i="6"/>
  <c r="AW2" i="6"/>
  <c r="AV2" i="6"/>
  <c r="AU2" i="6"/>
  <c r="AP3" i="6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" i="6" a="1"/>
  <c r="AP2" i="6" s="1"/>
  <c r="AN2" i="6"/>
  <c r="AO2" i="6"/>
  <c r="AN3" i="6"/>
  <c r="AO3" i="6"/>
  <c r="AN4" i="6"/>
  <c r="AO4" i="6"/>
  <c r="AN5" i="6"/>
  <c r="AO5" i="6"/>
  <c r="AN6" i="6"/>
  <c r="AO6" i="6"/>
  <c r="AN7" i="6"/>
  <c r="AO7" i="6"/>
  <c r="AN8" i="6"/>
  <c r="AO8" i="6"/>
  <c r="AN9" i="6"/>
  <c r="AO9" i="6"/>
  <c r="AN10" i="6"/>
  <c r="AO10" i="6"/>
  <c r="AN11" i="6"/>
  <c r="AO11" i="6"/>
  <c r="AN12" i="6"/>
  <c r="AO12" i="6"/>
  <c r="AN13" i="6"/>
  <c r="AO13" i="6"/>
  <c r="AN14" i="6"/>
  <c r="AO14" i="6"/>
  <c r="AN15" i="6"/>
  <c r="AO15" i="6"/>
  <c r="AN16" i="6"/>
  <c r="AO16" i="6"/>
  <c r="AN17" i="6"/>
  <c r="AO17" i="6"/>
  <c r="AN18" i="6"/>
  <c r="AO18" i="6"/>
  <c r="AN19" i="6"/>
  <c r="AO19" i="6"/>
  <c r="AN20" i="6"/>
  <c r="AO20" i="6"/>
  <c r="AN21" i="6"/>
  <c r="AO21" i="6"/>
  <c r="AN22" i="6"/>
  <c r="AO22" i="6"/>
  <c r="AN23" i="6"/>
  <c r="AO23" i="6"/>
  <c r="AN24" i="6"/>
  <c r="AO24" i="6"/>
  <c r="AN25" i="6"/>
  <c r="AO25" i="6"/>
  <c r="AN26" i="6"/>
  <c r="AO26" i="6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B27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1103A-8E4E-49E3-9A08-6311933817F4}" keepAlive="1" name="Consulta - VW_FFE" description="Conexión a la consulta 'VW_FFE' en el libro." type="5" refreshedVersion="8" background="1" saveData="1">
    <dbPr connection="Provider=Microsoft.Mashup.OleDb.1;Data Source=$Workbook$;Location=VW_FFE;Extended Properties=&quot;&quot;" command="SELECT * FROM [VW_FFE]"/>
  </connection>
  <connection id="2" xr16:uid="{9E3BBB12-503A-4D5D-BB3A-4795209E82AC}" keepAlive="1" name="Consulta - VW_SS" description="Conexión a la consulta 'VW_SS' en el libro." type="5" refreshedVersion="8" background="1" saveData="1">
    <dbPr connection="Provider=Microsoft.Mashup.OleDb.1;Data Source=$Workbook$;Location=VW_SS;Extended Properties=&quot;&quot;" command="SELECT * FROM [VW_SS]"/>
  </connection>
  <connection id="3" xr16:uid="{47429CA8-9540-4D71-8013-5BBB0D667BDD}" keepAlive="1" name="Consulta - VW_STATUS" description="Conexión a la consulta 'VW_STATUS' en el libro." type="5" refreshedVersion="8" background="1" saveData="1">
    <dbPr connection="Provider=Microsoft.Mashup.OleDb.1;Data Source=$Workbook$;Location=VW_STATUS;Extended Properties=&quot;&quot;" command="SELECT * FROM [VW_STATU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<sst xmlns="http://schemas.openxmlformats.org/spreadsheetml/2006/main" count="78" uniqueCount="74">
  <si>
    <t>Nombre Mostrado</t>
  </si>
  <si>
    <t>Nombre</t>
  </si>
  <si>
    <t>Apellidos</t>
  </si>
  <si>
    <t>NIA</t>
  </si>
  <si>
    <t>DNI/Pasaporte</t>
  </si>
  <si>
    <t>Tlfn</t>
  </si>
  <si>
    <t>Fecha Nacimiento</t>
  </si>
  <si>
    <t>Empresa</t>
  </si>
  <si>
    <t>Status</t>
  </si>
  <si>
    <t>Convenio</t>
  </si>
  <si>
    <t>Tipo Firma</t>
  </si>
  <si>
    <t>Relación Alum.</t>
  </si>
  <si>
    <t>Plan Formativo</t>
  </si>
  <si>
    <t>Fecha ini</t>
  </si>
  <si>
    <t>Fecha fin</t>
  </si>
  <si>
    <t>Num Convenio</t>
  </si>
  <si>
    <t>Num Rel Alum</t>
  </si>
  <si>
    <t>Abril</t>
  </si>
  <si>
    <t>Mayo</t>
  </si>
  <si>
    <t>Comentarios</t>
  </si>
  <si>
    <t>Total</t>
  </si>
  <si>
    <t>Otros Contactos</t>
  </si>
  <si>
    <t>Empresa Email</t>
  </si>
  <si>
    <t>Empresa Tlfn</t>
  </si>
  <si>
    <t>Empresa CIF</t>
  </si>
  <si>
    <t>Horas</t>
  </si>
  <si>
    <t>Madrid</t>
  </si>
  <si>
    <t>L</t>
  </si>
  <si>
    <t>M</t>
  </si>
  <si>
    <t>X</t>
  </si>
  <si>
    <t>J</t>
  </si>
  <si>
    <t>V</t>
  </si>
  <si>
    <t>S</t>
  </si>
  <si>
    <t>D</t>
  </si>
  <si>
    <t>Resumen Horario</t>
  </si>
  <si>
    <t>Enero</t>
  </si>
  <si>
    <t>Febrero</t>
  </si>
  <si>
    <t>Marzo</t>
  </si>
  <si>
    <t>Tutor Emp Nombre</t>
  </si>
  <si>
    <t>Tutor Emp Apellidos</t>
  </si>
  <si>
    <t>Tutor Emp NIF</t>
  </si>
  <si>
    <t>Tutor Emp Email</t>
  </si>
  <si>
    <t>Tutor Emp Teléfono</t>
  </si>
  <si>
    <t>Num SS</t>
  </si>
  <si>
    <t>Email personal</t>
  </si>
  <si>
    <t>Email educamadrid</t>
  </si>
  <si>
    <t>Dirección centro de trabajo</t>
  </si>
  <si>
    <t>Fecha Convenio</t>
  </si>
  <si>
    <t>H/s</t>
  </si>
  <si>
    <t>D/s</t>
  </si>
  <si>
    <t>Hora ini</t>
  </si>
  <si>
    <t>Hora fin</t>
  </si>
  <si>
    <t>NIF</t>
  </si>
  <si>
    <t>Email</t>
  </si>
  <si>
    <t>Módulo</t>
  </si>
  <si>
    <t>RA</t>
  </si>
  <si>
    <t>Curso</t>
  </si>
  <si>
    <t>Ciclo</t>
  </si>
  <si>
    <t>Codigo</t>
  </si>
  <si>
    <t>Nivel</t>
  </si>
  <si>
    <t>Centro</t>
  </si>
  <si>
    <t>Email Centro</t>
  </si>
  <si>
    <t>Telefono</t>
  </si>
  <si>
    <t>Telefono Centro2</t>
  </si>
  <si>
    <t>Fecha fin val</t>
  </si>
  <si>
    <t>Grado</t>
  </si>
  <si>
    <t>Regimen</t>
  </si>
  <si>
    <t>Codigo grupo</t>
  </si>
  <si>
    <t>Impartido integramente en la empresa</t>
  </si>
  <si>
    <t>Ciudad</t>
  </si>
  <si>
    <t>Móstoles</t>
  </si>
  <si>
    <t>Tutoría centro</t>
  </si>
  <si>
    <t>Nombre RA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</si>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</sst>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9" fillId="0" borderId="0" xfId="7" applyFont="1" applyFill="1" applyAlignment="1">
      <alignment vertical="center"/>
    </xf>
    <xf numFmtId="0" fontId="19" fillId="0" borderId="0" xfId="7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vertical="center"/>
    </xf>
    <xf numFmtId="14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8" fillId="0" borderId="0" xfId="42"/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9A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0FE54-F12E-4430-BE64-609934004AA3}" name="TTutoria" displayName="TTutoria" ref="A1:AZ27" totalsRowCount="1" dataDxfId="76">
  <autoFilter ref="A1:AZ26" xr:uid="{4D40FE54-F12E-4430-BE64-609934004AA3}"/>
  <tableColumns count="52">
    <tableColumn id="1" xr3:uid="{69798664-F6F1-49EF-9910-B5B0CB170E82}" name="Nombre Mostrado" totalsRowLabel="Total" dataDxfId="75">
      <calculatedColumnFormula>IF(AND(TTutoria[[#This Row],[Nombre]]&lt;&gt;"",TTutoria[[#This Row],[Apellidos]]&lt;&gt;""),CONCATENATE(TTutoria[[#This Row],[Apellidos]],", ",TTutoria[[#This Row],[Nombre]]),"")</calculatedColumnFormula>
    </tableColumn>
    <tableColumn id="2" xr3:uid="{F6FBDC99-3508-4799-8698-B4203ABDCAFB}" name="Nombre" totalsRowFunction="count" dataDxfId="74"/>
    <tableColumn id="3" xr3:uid="{EB6103EF-12CA-45D8-820A-F56168FA0CB5}" name="Apellidos" dataDxfId="73"/>
    <tableColumn id="4" xr3:uid="{5CBCA9C8-D299-4BC1-8BF7-822B300171C6}" name="NIA" dataDxfId="72"/>
    <tableColumn id="5" xr3:uid="{E1417D5C-F7DC-42BE-A361-F25BB3B8A2AD}" name="DNI/Pasaporte" dataDxfId="71"/>
    <tableColumn id="9" xr3:uid="{44153D61-1EC6-45CC-A185-84AE73947BF6}" name="Num SS" dataDxfId="70"/>
    <tableColumn id="6" xr3:uid="{0E21A62B-0963-4F37-883D-80C25E9A06E7}" name="Tlfn" dataDxfId="69"/>
    <tableColumn id="7" xr3:uid="{063AD279-F920-4874-97BE-0EAB6ECA3BDF}" name="Email educamadrid" dataDxfId="68"/>
    <tableColumn id="27" xr3:uid="{55AA611B-7A79-49B8-BD4F-58CC44397638}" name="Email personal" dataDxfId="67" dataCellStyle="Hipervínculo"/>
    <tableColumn id="8" xr3:uid="{F68199CE-8731-47FF-91E2-056A82B37E55}" name="Fecha Nacimiento" dataDxfId="66"/>
    <tableColumn id="10" xr3:uid="{21B66A2B-723E-457A-8199-A2DB57611B72}" name="Empresa" dataDxfId="65"/>
    <tableColumn id="13" xr3:uid="{1360AADB-8F1A-40BF-BE7F-3F1E71623AA1}" name="Dirección centro de trabajo" dataDxfId="64"/>
    <tableColumn id="52" xr3:uid="{2CF29213-8D2C-4A7F-817A-F89032395A76}" name="Ciudad" dataDxfId="63"/>
    <tableColumn id="32" xr3:uid="{14DC644D-81B1-434F-AC36-0C8D6D2F6614}" name="Empresa CIF" dataDxfId="62"/>
    <tableColumn id="30" xr3:uid="{CDDC30C5-6897-4C27-9743-7DACB518E40C}" name="Empresa Email" dataDxfId="61"/>
    <tableColumn id="31" xr3:uid="{41E594BC-DACC-41E3-A217-F9D1D1433B71}" name="Empresa Tlfn" dataDxfId="60"/>
    <tableColumn id="11" xr3:uid="{F46FFC03-7768-4D41-A525-BD8EA9EEB7C9}" name="Status" dataDxfId="59"/>
    <tableColumn id="45" xr3:uid="{F448D62B-F97E-4A7C-BC91-6581AFCE0280}" name="Tipo Firma"/>
    <tableColumn id="12" xr3:uid="{9B6AA223-74EC-477C-BA59-1DEB3816B8FC}" name="Convenio" dataDxfId="58"/>
    <tableColumn id="14" xr3:uid="{7EAF895D-51A4-4140-815C-E95D930FB7F9}" name="Relación Alum." dataDxfId="57"/>
    <tableColumn id="15" xr3:uid="{742ECB83-6056-48D2-80F2-1F58BD51C6CA}" name="Plan Formativo" dataDxfId="56"/>
    <tableColumn id="18" xr3:uid="{208D8DA7-7814-49CC-AC69-90A46E2F7272}" name="Num Convenio" dataDxfId="55"/>
    <tableColumn id="46" xr3:uid="{1130FF9F-7FC5-4EB7-9B62-EF30B239E041}" name="Fecha Convenio"/>
    <tableColumn id="19" xr3:uid="{A1FEA182-3065-425E-93D7-524B18319829}" name="Num Rel Alum" dataDxfId="54"/>
    <tableColumn id="20" xr3:uid="{A4159F2C-F6EE-4B41-A8F0-B0FA49C6BB72}" name="Tutor Emp Nombre" dataDxfId="53"/>
    <tableColumn id="21" xr3:uid="{AAA09783-8AAE-4092-B4FC-FB749DC5BF85}" name="Tutor Emp Apellidos" dataDxfId="52"/>
    <tableColumn id="22" xr3:uid="{99DC415D-57A9-4937-8DA8-6BF6CAD00041}" name="Tutor Emp NIF" dataDxfId="51"/>
    <tableColumn id="29" xr3:uid="{B8E204EA-524C-4B64-8B2E-63DEFDEB614A}" name="Tutor Emp Email" dataDxfId="50"/>
    <tableColumn id="28" xr3:uid="{B7E4313C-8FA4-4923-811F-3554CAC6BECC}" name="Tutor Emp Teléfono" dataDxfId="49"/>
    <tableColumn id="23" xr3:uid="{676AE620-57D2-4DD8-8651-A60AA3826B1C}" name="Otros Contactos" dataDxfId="48"/>
    <tableColumn id="16" xr3:uid="{A34DB74C-7C14-40CF-B754-576B8BA0575C}" name="Fecha ini" dataDxfId="47" dataCellStyle="Hipervínculo"/>
    <tableColumn id="34" xr3:uid="{6BD16EDB-845A-4DAE-9FE6-4F0DC1CD25A5}" name="Horas" dataDxfId="46" totalsRowDxfId="45"/>
    <tableColumn id="36" xr3:uid="{F074D546-577F-42D3-B4E6-F5659C971C79}" name="L" dataDxfId="44" dataCellStyle="Hipervínculo"/>
    <tableColumn id="41" xr3:uid="{1446BDEF-F616-4051-B5A8-5D6EDBC33364}" name="M" dataDxfId="43" dataCellStyle="Hipervínculo"/>
    <tableColumn id="40" xr3:uid="{D1CBC983-6464-4CD2-978D-CA0011747126}" name="X" dataDxfId="42" dataCellStyle="Hipervínculo"/>
    <tableColumn id="39" xr3:uid="{856BF7F0-2223-47D5-8049-1BDAF3A7DACF}" name="J" dataDxfId="41" dataCellStyle="Hipervínculo"/>
    <tableColumn id="38" xr3:uid="{7C67F832-DA38-494E-9BE1-2645A976AC89}" name="V" dataDxfId="40" dataCellStyle="Hipervínculo"/>
    <tableColumn id="37" xr3:uid="{80655EAF-CBE6-4F3C-B084-A4602F720C4A}" name="S" dataDxfId="39" dataCellStyle="Hipervínculo"/>
    <tableColumn id="35" xr3:uid="{BCB20F07-335E-48C3-99C0-A796977680F0}" name="D" dataDxfId="38" dataCellStyle="Hipervínculo"/>
    <tableColumn id="47" xr3:uid="{D8E4D324-483F-43EB-BFB5-1ED92CA20C8E}" name="D/s">
      <calculatedColumnFormula>COUNTIF(TTutoria[[#This Row],[L]:[D]],"&gt;0")</calculatedColumnFormula>
    </tableColumn>
    <tableColumn id="48" xr3:uid="{D3E6F1AD-6B52-47B0-BB6E-252AFF2577FB}" name="H/s">
      <calculatedColumnFormula>SUM(TTutoria[[#This Row],[L]:[D]])</calculatedColumnFormula>
    </tableColumn>
    <tableColumn id="17" xr3:uid="{DE38DDAA-FE2E-425A-B723-8DBC8905E121}" name="Fecha fin" dataDxfId="37">
      <calculatedColumnFormula array="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calculatedColumnFormula>
    </tableColumn>
    <tableColumn id="51" xr3:uid="{7103018C-4E88-459C-982B-C78A1AE17807}" name="Fecha fin val" dataDxfId="36"/>
    <tableColumn id="50" xr3:uid="{FB88A4DF-AF50-4825-8003-50208D7E6F75}" name="Hora ini" dataDxfId="35"/>
    <tableColumn id="49" xr3:uid="{D424786C-87C7-4E4F-AC78-E7249F9D0956}" name="Hora fin" dataDxfId="34"/>
    <tableColumn id="33" xr3:uid="{02353C2C-892F-4557-8F68-C9FBF76FE5D5}" name="Resumen Horario" dataDxfId="33"/>
    <tableColumn id="42" xr3:uid="{8F7EB410-412A-49C9-B907-2F417D8DEB43}" name="Enero" dataDxfId="32">
      <calculatedColumnFormula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calculatedColumnFormula>
    </tableColumn>
    <tableColumn id="43" xr3:uid="{B5EF29E4-F781-4853-8B86-A1D9AE52FC65}" name="Febrero" dataDxfId="31">
      <calculatedColumnFormula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calculatedColumnFormula>
    </tableColumn>
    <tableColumn id="44" xr3:uid="{55CFC4BD-E7BF-4C3B-976E-880C628D14A3}" name="Marzo" dataDxfId="30">
      <calculatedColumnFormula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calculatedColumnFormula>
    </tableColumn>
    <tableColumn id="24" xr3:uid="{2D298972-4ABA-49CB-8B9C-5295ED3FFAF5}" name="Abril" dataDxfId="29">
      <calculatedColumnFormula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calculatedColumnFormula>
    </tableColumn>
    <tableColumn id="25" xr3:uid="{6D0A2754-EC43-4F66-9603-C517FB64CDDB}" name="Mayo" dataDxfId="28">
      <calculatedColumnFormula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calculatedColumnFormula>
    </tableColumn>
    <tableColumn id="26" xr3:uid="{E9718CBB-16D2-47CD-9DAA-2B47CEBE9CB2}" name="Comentarios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2C9E8-F447-4C55-8604-58B857E60FE5}" name="Tabla1" displayName="Tabla1" ref="A1:P2" totalsRowShown="0">
  <autoFilter ref="A1:P2" xr:uid="{4F32C9E8-F447-4C55-8604-58B857E60FE5}"/>
  <tableColumns count="16">
    <tableColumn id="1" xr3:uid="{3EAF557B-91FE-4A34-AC4B-34502ADDD3FB}" name="Nombre"/>
    <tableColumn id="2" xr3:uid="{AE065068-8138-4714-B4EA-1975A87C907A}" name="Apellidos"/>
    <tableColumn id="3" xr3:uid="{FB914AAC-6BE5-4500-A08B-686468B2C4C1}" name="NIF"/>
    <tableColumn id="4" xr3:uid="{ECE8FE85-DF96-454B-8BFD-7B112A9495D4}" name="Email" dataCellStyle="Hipervínculo"/>
    <tableColumn id="12" xr3:uid="{04F82F41-3B70-44AD-8B70-7AEEAEA4F881}" name="Telefono" dataCellStyle="Hipervínculo"/>
    <tableColumn id="5" xr3:uid="{E80677C9-72FA-4FCD-8623-C87F0A59AA6A}" name="Curso"/>
    <tableColumn id="9" xr3:uid="{B95F147D-535B-4536-83AA-CA15D5F54F1E}" name="Centro"/>
    <tableColumn id="16" xr3:uid="{9B66C883-DCCA-414D-B868-0A6C924AE5A4}" name="Ciudad"/>
    <tableColumn id="11" xr3:uid="{34F06078-3E64-42F5-9A64-06872C74FBAF}" name="Telefono Centro2"/>
    <tableColumn id="10" xr3:uid="{72021FC2-63B7-4F3A-9913-68C4A95B2CA5}" name="Email Centro"/>
    <tableColumn id="6" xr3:uid="{FDBD9E41-72EA-4958-83A3-DF37DC91ACDB}" name="Ciclo"/>
    <tableColumn id="7" xr3:uid="{58FCBDD9-4130-40D7-A3A4-ECBEBEE8D13E}" name="Codigo"/>
    <tableColumn id="8" xr3:uid="{BE936E29-A5A4-4EB6-BB8F-6087223EF5D0}" name="Nivel"/>
    <tableColumn id="13" xr3:uid="{3FD31623-69C9-4D22-8ACA-4E4CCBA3E78E}" name="Grado"/>
    <tableColumn id="14" xr3:uid="{5B59211F-9154-4DFA-8602-A805054A17C9}" name="Regimen"/>
    <tableColumn id="15" xr3:uid="{B4ED57BE-7283-4686-A269-841D81B754FF}" name="Codigo grupo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C1E39-80CD-412B-ABB3-C79366396DE3}" name="Tabla4" displayName="Tabla4" ref="A1:F8" totalsRowShown="0" headerRowDxfId="26" dataDxfId="25">
  <autoFilter ref="A1:F8" xr:uid="{32DC1E39-80CD-412B-ABB3-C79366396DE3}"/>
  <tableColumns count="6">
    <tableColumn id="1" xr3:uid="{7F796C00-1A50-49D0-9D0D-BA110DED3848}" name="Módulo" dataDxfId="24"/>
    <tableColumn id="3" xr3:uid="{0FB2D055-8E23-4F61-B486-5AAB043F9AAE}" name="Codigo" dataDxfId="23"/>
    <tableColumn id="2" xr3:uid="{759766EA-68F7-4941-ACCD-79A4D9C9752A}" name="RA" dataDxfId="3"/>
    <tableColumn id="5" xr3:uid="{A4E08503-2973-436B-A4A7-7C1C1E62C607}" name="Nombre RA" dataDxfId="2"/>
    <tableColumn id="6" xr3:uid="{C9788178-0470-4FD1-9CDC-A00AD58B0876}" name="Contenidos" dataDxfId="0"/>
    <tableColumn id="4" xr3:uid="{74ABAE29-039F-445C-B7B2-44277B8D324B}" name="Impartido integramente en la empresa" dataDxfId="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56AE4-175B-4B65-8A59-0BB19B51AE92}" name="TDiasLibres" displayName="TDiasLibres" ref="A1:B13" totalsRowShown="0">
  <autoFilter ref="A1:B13" xr:uid="{77956AE4-175B-4B65-8A59-0BB19B51AE92}"/>
  <tableColumns count="2">
    <tableColumn id="1" xr3:uid="{88030DC8-16B4-4767-A460-82784FE8EEF2}" name="Madrid" dataDxfId="22"/>
    <tableColumn id="2" xr3:uid="{FE207407-AA2C-431B-8059-916398829050}" name="Móstoles" dataDxfId="21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C4057-F4DD-40CC-8084-966DD1755541}" name="TDiasTutorias" displayName="TDiasTutorias" ref="A1:A22" totalsRowShown="0">
  <autoFilter ref="A1:A22" xr:uid="{77956AE4-175B-4B65-8A59-0BB19B51AE92}"/>
  <tableColumns count="1">
    <tableColumn id="1" xr3:uid="{4C5ED816-4639-473D-AC37-952F9EACE68F}" name="Tutoría centro" dataDxfId="2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166-CA81-4251-AC2C-B7C77AE35FA9}">
  <sheetPr codeName="Hoja1"/>
  <dimension ref="A1:AZ27"/>
  <sheetViews>
    <sheetView workbookViewId="0">
      <pane xSplit="1" topLeftCell="B1" activePane="topRight" state="frozen"/>
      <selection pane="topRight" activeCell="AU2" sqref="AU2"/>
    </sheetView>
  </sheetViews>
  <sheetFormatPr baseColWidth="10" defaultRowHeight="15" x14ac:dyDescent="0.25"/>
  <cols>
    <col min="1" max="1" width="38.5703125" bestFit="1" customWidth="1"/>
    <col min="2" max="2" width="24.42578125" bestFit="1" customWidth="1"/>
    <col min="3" max="3" width="23.7109375" bestFit="1" customWidth="1"/>
    <col min="4" max="4" width="9" bestFit="1" customWidth="1"/>
    <col min="5" max="5" width="16.28515625" bestFit="1" customWidth="1"/>
    <col min="6" max="6" width="13" bestFit="1" customWidth="1"/>
    <col min="7" max="7" width="10" bestFit="1" customWidth="1"/>
    <col min="8" max="8" width="41" bestFit="1" customWidth="1"/>
    <col min="9" max="9" width="41" customWidth="1"/>
    <col min="10" max="10" width="19.28515625" bestFit="1" customWidth="1"/>
    <col min="11" max="11" width="68.42578125" bestFit="1" customWidth="1"/>
    <col min="12" max="12" width="27.42578125" bestFit="1" customWidth="1"/>
    <col min="13" max="13" width="14.140625" customWidth="1"/>
    <col min="14" max="14" width="14" bestFit="1" customWidth="1"/>
    <col min="15" max="15" width="38.7109375" bestFit="1" customWidth="1"/>
    <col min="16" max="16" width="14.7109375" bestFit="1" customWidth="1"/>
    <col min="17" max="17" width="11.85546875" bestFit="1" customWidth="1"/>
    <col min="18" max="18" width="12.5703125" bestFit="1" customWidth="1"/>
    <col min="19" max="19" width="11.85546875" bestFit="1" customWidth="1"/>
    <col min="20" max="21" width="16.5703125" bestFit="1" customWidth="1"/>
    <col min="22" max="22" width="16.42578125" bestFit="1" customWidth="1"/>
    <col min="23" max="23" width="16.42578125" customWidth="1"/>
    <col min="24" max="24" width="16" bestFit="1" customWidth="1"/>
    <col min="25" max="25" width="20.140625" style="2" bestFit="1" customWidth="1"/>
    <col min="26" max="26" width="21.28515625" bestFit="1" customWidth="1"/>
    <col min="27" max="27" width="15.7109375" bestFit="1" customWidth="1"/>
    <col min="28" max="28" width="17.5703125" bestFit="1" customWidth="1"/>
    <col min="29" max="29" width="20.85546875" bestFit="1" customWidth="1"/>
    <col min="30" max="30" width="55.5703125" bestFit="1" customWidth="1"/>
    <col min="31" max="31" width="11.140625" bestFit="1" customWidth="1"/>
    <col min="32" max="32" width="10.5703125" bestFit="1" customWidth="1"/>
    <col min="33" max="33" width="4.140625" bestFit="1" customWidth="1"/>
    <col min="34" max="34" width="5.140625" bestFit="1" customWidth="1"/>
    <col min="35" max="35" width="4.42578125" bestFit="1" customWidth="1"/>
    <col min="36" max="36" width="4" bestFit="1" customWidth="1"/>
    <col min="37" max="37" width="4.5703125" bestFit="1" customWidth="1"/>
    <col min="38" max="38" width="4.28515625" bestFit="1" customWidth="1"/>
    <col min="39" max="39" width="4.5703125" bestFit="1" customWidth="1"/>
    <col min="40" max="40" width="6.28515625" bestFit="1" customWidth="1"/>
    <col min="41" max="41" width="11.85546875" bestFit="1" customWidth="1"/>
    <col min="42" max="42" width="11.28515625" bestFit="1" customWidth="1"/>
    <col min="43" max="43" width="14.28515625" bestFit="1" customWidth="1"/>
    <col min="44" max="44" width="11.85546875" bestFit="1" customWidth="1"/>
    <col min="45" max="45" width="10.28515625" bestFit="1" customWidth="1"/>
    <col min="46" max="46" width="46.7109375" bestFit="1" customWidth="1"/>
    <col min="47" max="47" width="8.42578125" bestFit="1" customWidth="1"/>
    <col min="48" max="49" width="8.42578125" customWidth="1"/>
    <col min="50" max="50" width="11.85546875" bestFit="1" customWidth="1"/>
    <col min="51" max="51" width="8.28515625" bestFit="1" customWidth="1"/>
    <col min="52" max="53" width="49" bestFit="1" customWidth="1"/>
    <col min="54" max="54" width="7.5703125" bestFit="1" customWidth="1"/>
    <col min="57" max="57" width="14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45</v>
      </c>
      <c r="I1" t="s">
        <v>44</v>
      </c>
      <c r="J1" t="s">
        <v>6</v>
      </c>
      <c r="K1" t="s">
        <v>7</v>
      </c>
      <c r="L1" t="s">
        <v>46</v>
      </c>
      <c r="M1" t="s">
        <v>69</v>
      </c>
      <c r="N1" t="s">
        <v>24</v>
      </c>
      <c r="O1" t="s">
        <v>22</v>
      </c>
      <c r="P1" t="s">
        <v>23</v>
      </c>
      <c r="Q1" t="s">
        <v>8</v>
      </c>
      <c r="R1" t="s">
        <v>10</v>
      </c>
      <c r="S1" t="s">
        <v>9</v>
      </c>
      <c r="T1" t="s">
        <v>11</v>
      </c>
      <c r="U1" t="s">
        <v>12</v>
      </c>
      <c r="V1" t="s">
        <v>15</v>
      </c>
      <c r="W1" t="s">
        <v>47</v>
      </c>
      <c r="X1" t="s">
        <v>16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21</v>
      </c>
      <c r="AE1" t="s">
        <v>13</v>
      </c>
      <c r="AF1" s="5" t="s">
        <v>25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49</v>
      </c>
      <c r="AO1" t="s">
        <v>48</v>
      </c>
      <c r="AP1" t="s">
        <v>14</v>
      </c>
      <c r="AQ1" t="s">
        <v>64</v>
      </c>
      <c r="AR1" t="s">
        <v>50</v>
      </c>
      <c r="AS1" t="s">
        <v>51</v>
      </c>
      <c r="AT1" t="s">
        <v>34</v>
      </c>
      <c r="AU1" t="s">
        <v>35</v>
      </c>
      <c r="AV1" t="s">
        <v>36</v>
      </c>
      <c r="AW1" t="s">
        <v>37</v>
      </c>
      <c r="AX1" t="s">
        <v>17</v>
      </c>
      <c r="AY1" t="s">
        <v>18</v>
      </c>
      <c r="AZ1" t="s">
        <v>19</v>
      </c>
    </row>
    <row r="2" spans="1:52" x14ac:dyDescent="0.25">
      <c r="A2" s="15" t="str">
        <f>IF(AND(TTutoria[[#This Row],[Nombre]]&lt;&gt;"",TTutoria[[#This Row],[Apellidos]]&lt;&gt;""),CONCATENATE(TTutoria[[#This Row],[Apellidos]],", ",TTutoria[[#This Row],[Nombre]]),"")</f>
        <v/>
      </c>
      <c r="B2" s="6"/>
      <c r="C2" s="6"/>
      <c r="D2" s="6"/>
      <c r="E2" s="7"/>
      <c r="F2" s="7"/>
      <c r="G2" s="6"/>
      <c r="H2" s="8"/>
      <c r="I2" s="8"/>
      <c r="J2" s="19"/>
      <c r="K2" s="6"/>
      <c r="L2" s="6"/>
      <c r="M2" s="6"/>
      <c r="O2" s="13"/>
      <c r="W2" s="1"/>
      <c r="Y2"/>
      <c r="AB2" s="13"/>
      <c r="AE2" s="1"/>
      <c r="AF2" s="2"/>
      <c r="AN2">
        <f>COUNTIF(TTutoria[[#This Row],[L]:[D]],"&gt;0")</f>
        <v>0</v>
      </c>
      <c r="AO2">
        <f>SUM(TTutoria[[#This Row],[L]:[D]])</f>
        <v>0</v>
      </c>
      <c r="AP2" s="9" t="str" cm="1">
        <f t="array" ref="AP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" s="1"/>
      <c r="AR2" s="18"/>
      <c r="AS2" s="18"/>
      <c r="AT2" s="10"/>
      <c r="AU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3" spans="1:52" x14ac:dyDescent="0.25">
      <c r="A3" s="15" t="str">
        <f>IF(AND(TTutoria[[#This Row],[Nombre]]&lt;&gt;"",TTutoria[[#This Row],[Apellidos]]&lt;&gt;""),CONCATENATE(TTutoria[[#This Row],[Apellidos]],", ",TTutoria[[#This Row],[Nombre]]),"")</f>
        <v/>
      </c>
      <c r="E3" s="2"/>
      <c r="F3" s="2"/>
      <c r="H3" s="13"/>
      <c r="I3" s="13"/>
      <c r="J3" s="16"/>
      <c r="O3" s="13"/>
      <c r="W3" s="1"/>
      <c r="Y3" s="10"/>
      <c r="AB3" s="13"/>
      <c r="AE3" s="1"/>
      <c r="AF3" s="2"/>
      <c r="AN3">
        <f>COUNTIF(TTutoria[[#This Row],[L]:[D]],"&gt;0")</f>
        <v>0</v>
      </c>
      <c r="AO3">
        <f>SUM(TTutoria[[#This Row],[L]:[D]])</f>
        <v>0</v>
      </c>
      <c r="AP3" s="9" t="str" cm="1">
        <f t="array" ref="AP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3" s="1"/>
      <c r="AR3" s="18"/>
      <c r="AS3" s="18"/>
      <c r="AT3" s="10"/>
      <c r="AU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4" spans="1:52" x14ac:dyDescent="0.25">
      <c r="A4" s="15" t="str">
        <f>IF(AND(TTutoria[[#This Row],[Nombre]]&lt;&gt;"",TTutoria[[#This Row],[Apellidos]]&lt;&gt;""),CONCATENATE(TTutoria[[#This Row],[Apellidos]],", ",TTutoria[[#This Row],[Nombre]]),"")</f>
        <v/>
      </c>
      <c r="B4" s="6"/>
      <c r="C4" s="6"/>
      <c r="D4" s="6"/>
      <c r="E4" s="7"/>
      <c r="F4" s="7"/>
      <c r="G4" s="6"/>
      <c r="H4" s="8"/>
      <c r="I4" s="8"/>
      <c r="J4" s="19"/>
      <c r="K4" s="6"/>
      <c r="L4" s="6"/>
      <c r="M4" s="6"/>
      <c r="O4" s="13"/>
      <c r="W4" s="1"/>
      <c r="Y4"/>
      <c r="AB4" s="13"/>
      <c r="AE4" s="1"/>
      <c r="AF4" s="2"/>
      <c r="AN4">
        <f>COUNTIF(TTutoria[[#This Row],[L]:[D]],"&gt;0")</f>
        <v>0</v>
      </c>
      <c r="AO4">
        <f>SUM(TTutoria[[#This Row],[L]:[D]])</f>
        <v>0</v>
      </c>
      <c r="AP4" s="9" t="str" cm="1">
        <f t="array" ref="AP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4" s="1"/>
      <c r="AR4" s="18"/>
      <c r="AS4" s="18"/>
      <c r="AT4" s="10"/>
      <c r="AU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5" spans="1:52" x14ac:dyDescent="0.25">
      <c r="A5" s="15" t="str">
        <f>IF(AND(TTutoria[[#This Row],[Nombre]]&lt;&gt;"",TTutoria[[#This Row],[Apellidos]]&lt;&gt;""),CONCATENATE(TTutoria[[#This Row],[Apellidos]],", ",TTutoria[[#This Row],[Nombre]]),"")</f>
        <v/>
      </c>
      <c r="B5" s="6"/>
      <c r="C5" s="6"/>
      <c r="D5" s="6"/>
      <c r="E5" s="7"/>
      <c r="F5" s="7"/>
      <c r="G5" s="6"/>
      <c r="H5" s="8"/>
      <c r="I5" s="8"/>
      <c r="J5" s="19"/>
      <c r="K5" s="6"/>
      <c r="L5" s="6"/>
      <c r="M5" s="6"/>
      <c r="O5" s="13"/>
      <c r="Y5" s="10"/>
      <c r="AB5" s="13"/>
      <c r="AE5" s="1"/>
      <c r="AF5" s="2"/>
      <c r="AN5">
        <f>COUNTIF(TTutoria[[#This Row],[L]:[D]],"&gt;0")</f>
        <v>0</v>
      </c>
      <c r="AO5">
        <f>SUM(TTutoria[[#This Row],[L]:[D]])</f>
        <v>0</v>
      </c>
      <c r="AP5" s="9" t="str" cm="1">
        <f t="array" ref="AP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5" s="1"/>
      <c r="AR5" s="1"/>
      <c r="AS5" s="1"/>
      <c r="AT5" s="10"/>
      <c r="AU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6" spans="1:52" x14ac:dyDescent="0.25">
      <c r="A6" s="15" t="str">
        <f>IF(AND(TTutoria[[#This Row],[Nombre]]&lt;&gt;"",TTutoria[[#This Row],[Apellidos]]&lt;&gt;""),CONCATENATE(TTutoria[[#This Row],[Apellidos]],", ",TTutoria[[#This Row],[Nombre]]),"")</f>
        <v/>
      </c>
      <c r="E6" s="2"/>
      <c r="F6" s="2"/>
      <c r="H6" s="13"/>
      <c r="I6" s="13"/>
      <c r="J6" s="16"/>
      <c r="O6" s="13"/>
      <c r="Y6"/>
      <c r="AB6" s="13"/>
      <c r="AE6" s="1"/>
      <c r="AF6" s="2"/>
      <c r="AN6">
        <f>COUNTIF(TTutoria[[#This Row],[L]:[D]],"&gt;0")</f>
        <v>0</v>
      </c>
      <c r="AO6">
        <f>SUM(TTutoria[[#This Row],[L]:[D]])</f>
        <v>0</v>
      </c>
      <c r="AP6" s="9" t="str" cm="1">
        <f t="array" ref="AP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6" s="1"/>
      <c r="AR6" s="1"/>
      <c r="AS6" s="1"/>
      <c r="AT6" s="10"/>
      <c r="AU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6" s="10"/>
    </row>
    <row r="7" spans="1:52" x14ac:dyDescent="0.25">
      <c r="A7" s="15" t="str">
        <f>IF(AND(TTutoria[[#This Row],[Nombre]]&lt;&gt;"",TTutoria[[#This Row],[Apellidos]]&lt;&gt;""),CONCATENATE(TTutoria[[#This Row],[Apellidos]],", ",TTutoria[[#This Row],[Nombre]]),"")</f>
        <v/>
      </c>
      <c r="E7" s="2"/>
      <c r="F7" s="2"/>
      <c r="H7" s="13"/>
      <c r="I7" s="13"/>
      <c r="J7" s="16"/>
      <c r="O7" s="13"/>
      <c r="Y7"/>
      <c r="AB7" s="13"/>
      <c r="AD7" s="13"/>
      <c r="AE7" s="1"/>
      <c r="AF7" s="2"/>
      <c r="AN7">
        <f>COUNTIF(TTutoria[[#This Row],[L]:[D]],"&gt;0")</f>
        <v>0</v>
      </c>
      <c r="AO7">
        <f>SUM(TTutoria[[#This Row],[L]:[D]])</f>
        <v>0</v>
      </c>
      <c r="AP7" s="9" t="str" cm="1">
        <f t="array" ref="AP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7" s="1"/>
      <c r="AR7" s="1"/>
      <c r="AS7" s="1"/>
      <c r="AT7" s="10"/>
      <c r="AU7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7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7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7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7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8" spans="1:52" x14ac:dyDescent="0.25">
      <c r="A8" s="15" t="str">
        <f>IF(AND(TTutoria[[#This Row],[Nombre]]&lt;&gt;"",TTutoria[[#This Row],[Apellidos]]&lt;&gt;""),CONCATENATE(TTutoria[[#This Row],[Apellidos]],", ",TTutoria[[#This Row],[Nombre]]),"")</f>
        <v/>
      </c>
      <c r="B8" s="6"/>
      <c r="C8" s="6"/>
      <c r="D8" s="6"/>
      <c r="E8" s="7"/>
      <c r="F8" s="7"/>
      <c r="G8" s="6"/>
      <c r="H8" s="8"/>
      <c r="I8" s="8"/>
      <c r="J8" s="19"/>
      <c r="K8" s="6"/>
      <c r="L8" s="6"/>
      <c r="M8" s="6"/>
      <c r="O8" s="13"/>
      <c r="Y8"/>
      <c r="AB8" s="13"/>
      <c r="AD8" s="13"/>
      <c r="AE8" s="1"/>
      <c r="AF8" s="2"/>
      <c r="AN8">
        <f>COUNTIF(TTutoria[[#This Row],[L]:[D]],"&gt;0")</f>
        <v>0</v>
      </c>
      <c r="AO8">
        <f>SUM(TTutoria[[#This Row],[L]:[D]])</f>
        <v>0</v>
      </c>
      <c r="AP8" s="9" t="str" cm="1">
        <f t="array" ref="AP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8" s="1"/>
      <c r="AR8" s="1"/>
      <c r="AS8" s="1"/>
      <c r="AT8" s="10"/>
      <c r="AU8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8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8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8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8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9" spans="1:52" x14ac:dyDescent="0.25">
      <c r="A9" s="15" t="str">
        <f>IF(AND(TTutoria[[#This Row],[Nombre]]&lt;&gt;"",TTutoria[[#This Row],[Apellidos]]&lt;&gt;""),CONCATENATE(TTutoria[[#This Row],[Apellidos]],", ",TTutoria[[#This Row],[Nombre]]),"")</f>
        <v/>
      </c>
      <c r="B9" s="6"/>
      <c r="C9" s="6"/>
      <c r="D9" s="6"/>
      <c r="E9" s="7"/>
      <c r="F9" s="7"/>
      <c r="G9" s="6"/>
      <c r="H9" s="8"/>
      <c r="I9" s="8"/>
      <c r="J9" s="19"/>
      <c r="K9" s="6"/>
      <c r="L9" s="6"/>
      <c r="M9" s="6"/>
      <c r="O9" s="13"/>
      <c r="Y9"/>
      <c r="AB9" s="13"/>
      <c r="AD9" s="13"/>
      <c r="AE9" s="1"/>
      <c r="AF9" s="2"/>
      <c r="AN9">
        <f>COUNTIF(TTutoria[[#This Row],[L]:[D]],"&gt;0")</f>
        <v>0</v>
      </c>
      <c r="AO9">
        <f>SUM(TTutoria[[#This Row],[L]:[D]])</f>
        <v>0</v>
      </c>
      <c r="AP9" s="9" t="str" cm="1">
        <f t="array" ref="AP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9" s="1"/>
      <c r="AR9" s="1"/>
      <c r="AS9" s="1"/>
      <c r="AT9" s="10"/>
      <c r="AU9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9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9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9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9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0" spans="1:52" x14ac:dyDescent="0.25">
      <c r="A10" s="15" t="str">
        <f>IF(AND(TTutoria[[#This Row],[Nombre]]&lt;&gt;"",TTutoria[[#This Row],[Apellidos]]&lt;&gt;""),CONCATENATE(TTutoria[[#This Row],[Apellidos]],", ",TTutoria[[#This Row],[Nombre]]),"")</f>
        <v/>
      </c>
      <c r="B10" s="6"/>
      <c r="C10" s="6"/>
      <c r="D10" s="6"/>
      <c r="E10" s="7"/>
      <c r="F10" s="7"/>
      <c r="G10" s="6"/>
      <c r="H10" s="8"/>
      <c r="I10" s="8"/>
      <c r="J10" s="19"/>
      <c r="K10" s="6"/>
      <c r="L10" s="6"/>
      <c r="M10" s="6"/>
      <c r="O10" s="13"/>
      <c r="Y10"/>
      <c r="AB10" s="13"/>
      <c r="AD10" s="13"/>
      <c r="AE10" s="1"/>
      <c r="AF10" s="2"/>
      <c r="AN10">
        <f>COUNTIF(TTutoria[[#This Row],[L]:[D]],"&gt;0")</f>
        <v>0</v>
      </c>
      <c r="AO10">
        <f>SUM(TTutoria[[#This Row],[L]:[D]])</f>
        <v>0</v>
      </c>
      <c r="AP10" s="9" t="str" cm="1">
        <f t="array" ref="AP1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0" s="1"/>
      <c r="AR10" s="1"/>
      <c r="AS10" s="1"/>
      <c r="AT10" s="10"/>
      <c r="AU10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0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0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0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0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1" spans="1:52" x14ac:dyDescent="0.25">
      <c r="A11" s="15" t="str">
        <f>IF(AND(TTutoria[[#This Row],[Nombre]]&lt;&gt;"",TTutoria[[#This Row],[Apellidos]]&lt;&gt;""),CONCATENATE(TTutoria[[#This Row],[Apellidos]],", ",TTutoria[[#This Row],[Nombre]]),"")</f>
        <v/>
      </c>
      <c r="B11" s="6"/>
      <c r="C11" s="6"/>
      <c r="D11" s="6"/>
      <c r="E11" s="7"/>
      <c r="F11" s="7"/>
      <c r="G11" s="6"/>
      <c r="H11" s="8"/>
      <c r="I11" s="8"/>
      <c r="J11" s="19"/>
      <c r="K11" s="6"/>
      <c r="L11" s="6"/>
      <c r="M11" s="6"/>
      <c r="O11" s="13"/>
      <c r="Y11"/>
      <c r="AB11" s="13"/>
      <c r="AD11" s="13"/>
      <c r="AE11" s="1"/>
      <c r="AF11" s="2"/>
      <c r="AN11">
        <f>COUNTIF(TTutoria[[#This Row],[L]:[D]],"&gt;0")</f>
        <v>0</v>
      </c>
      <c r="AO11">
        <f>SUM(TTutoria[[#This Row],[L]:[D]])</f>
        <v>0</v>
      </c>
      <c r="AP11" s="9" t="str" cm="1">
        <f t="array" ref="AP1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1" s="1"/>
      <c r="AR11" s="1"/>
      <c r="AS11" s="1"/>
      <c r="AT11" s="10"/>
      <c r="AU11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1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1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1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1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2" spans="1:52" x14ac:dyDescent="0.25">
      <c r="A12" s="15" t="str">
        <f>IF(AND(TTutoria[[#This Row],[Nombre]]&lt;&gt;"",TTutoria[[#This Row],[Apellidos]]&lt;&gt;""),CONCATENATE(TTutoria[[#This Row],[Apellidos]],", ",TTutoria[[#This Row],[Nombre]]),"")</f>
        <v/>
      </c>
      <c r="E12" s="2"/>
      <c r="F12" s="2"/>
      <c r="H12" s="13"/>
      <c r="I12" s="13"/>
      <c r="J12" s="16"/>
      <c r="O12" s="13"/>
      <c r="Y12"/>
      <c r="AB12" s="13"/>
      <c r="AE12" s="1"/>
      <c r="AF12" s="2"/>
      <c r="AN12">
        <f>COUNTIF(TTutoria[[#This Row],[L]:[D]],"&gt;0")</f>
        <v>0</v>
      </c>
      <c r="AO12">
        <f>SUM(TTutoria[[#This Row],[L]:[D]])</f>
        <v>0</v>
      </c>
      <c r="AP12" s="9" t="str" cm="1">
        <f t="array" ref="AP1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2" s="1"/>
      <c r="AR12" s="1"/>
      <c r="AS12" s="1"/>
      <c r="AT12" s="10"/>
      <c r="AU1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3" spans="1:52" x14ac:dyDescent="0.25">
      <c r="A13" s="15" t="str">
        <f>IF(AND(TTutoria[[#This Row],[Nombre]]&lt;&gt;"",TTutoria[[#This Row],[Apellidos]]&lt;&gt;""),CONCATENATE(TTutoria[[#This Row],[Apellidos]],", ",TTutoria[[#This Row],[Nombre]]),"")</f>
        <v/>
      </c>
      <c r="B13" s="6"/>
      <c r="C13" s="6"/>
      <c r="D13" s="6"/>
      <c r="E13" s="7"/>
      <c r="F13" s="7"/>
      <c r="G13" s="6"/>
      <c r="H13" s="8"/>
      <c r="I13" s="8"/>
      <c r="J13" s="19"/>
      <c r="K13" s="6"/>
      <c r="L13" s="6"/>
      <c r="M13" s="6"/>
      <c r="O13" s="13"/>
      <c r="Y13"/>
      <c r="AB13" s="13"/>
      <c r="AE13" s="1"/>
      <c r="AF13" s="2"/>
      <c r="AN13">
        <f>COUNTIF(TTutoria[[#This Row],[L]:[D]],"&gt;0")</f>
        <v>0</v>
      </c>
      <c r="AO13">
        <f>SUM(TTutoria[[#This Row],[L]:[D]])</f>
        <v>0</v>
      </c>
      <c r="AP13" s="9" t="str" cm="1">
        <f t="array" ref="AP1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3" s="1"/>
      <c r="AR13" s="1"/>
      <c r="AS13" s="1"/>
      <c r="AT13" s="10"/>
      <c r="AU1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4" spans="1:52" x14ac:dyDescent="0.25">
      <c r="A14" s="15" t="str">
        <f>IF(AND(TTutoria[[#This Row],[Nombre]]&lt;&gt;"",TTutoria[[#This Row],[Apellidos]]&lt;&gt;""),CONCATENATE(TTutoria[[#This Row],[Apellidos]],", ",TTutoria[[#This Row],[Nombre]]),"")</f>
        <v/>
      </c>
      <c r="E14" s="2"/>
      <c r="F14" s="2"/>
      <c r="H14" s="13"/>
      <c r="I14" s="13"/>
      <c r="J14" s="16"/>
      <c r="O14" s="13"/>
      <c r="Y14"/>
      <c r="AB14" s="13"/>
      <c r="AE14" s="1"/>
      <c r="AF14" s="2"/>
      <c r="AN14">
        <f>COUNTIF(TTutoria[[#This Row],[L]:[D]],"&gt;0")</f>
        <v>0</v>
      </c>
      <c r="AO14">
        <f>SUM(TTutoria[[#This Row],[L]:[D]])</f>
        <v>0</v>
      </c>
      <c r="AP14" s="9" t="str" cm="1">
        <f t="array" ref="AP1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4" s="1"/>
      <c r="AR14" s="1"/>
      <c r="AS14" s="1"/>
      <c r="AT14" s="10"/>
      <c r="AU1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5" spans="1:52" x14ac:dyDescent="0.25">
      <c r="A15" s="15" t="str">
        <f>IF(AND(TTutoria[[#This Row],[Nombre]]&lt;&gt;"",TTutoria[[#This Row],[Apellidos]]&lt;&gt;""),CONCATENATE(TTutoria[[#This Row],[Apellidos]],", ",TTutoria[[#This Row],[Nombre]]),"")</f>
        <v/>
      </c>
      <c r="B15" s="6"/>
      <c r="C15" s="6"/>
      <c r="D15" s="6"/>
      <c r="E15" s="7"/>
      <c r="F15" s="7"/>
      <c r="G15" s="6"/>
      <c r="H15" s="8"/>
      <c r="I15" s="8"/>
      <c r="J15" s="1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6"/>
      <c r="AD15" s="6"/>
      <c r="AE15" s="14"/>
      <c r="AF15" s="2"/>
      <c r="AN15">
        <f>COUNTIF(TTutoria[[#This Row],[L]:[D]],"&gt;0")</f>
        <v>0</v>
      </c>
      <c r="AO15">
        <f>SUM(TTutoria[[#This Row],[L]:[D]])</f>
        <v>0</v>
      </c>
      <c r="AP15" s="9" t="str" cm="1">
        <f t="array" ref="AP1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5" s="1"/>
      <c r="AR15" s="1"/>
      <c r="AS15" s="1"/>
      <c r="AU1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5" s="6"/>
    </row>
    <row r="16" spans="1:52" x14ac:dyDescent="0.25">
      <c r="A16" s="15" t="str">
        <f>IF(AND(TTutoria[[#This Row],[Nombre]]&lt;&gt;"",TTutoria[[#This Row],[Apellidos]]&lt;&gt;""),CONCATENATE(TTutoria[[#This Row],[Apellidos]],", ",TTutoria[[#This Row],[Nombre]]),"")</f>
        <v/>
      </c>
      <c r="B16" s="6"/>
      <c r="C16" s="6"/>
      <c r="D16" s="6"/>
      <c r="E16" s="7"/>
      <c r="F16" s="7"/>
      <c r="G16" s="6"/>
      <c r="H16" s="8"/>
      <c r="I16" s="8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4"/>
      <c r="AF16" s="2"/>
      <c r="AN16">
        <f>COUNTIF(TTutoria[[#This Row],[L]:[D]],"&gt;0")</f>
        <v>0</v>
      </c>
      <c r="AO16">
        <f>SUM(TTutoria[[#This Row],[L]:[D]])</f>
        <v>0</v>
      </c>
      <c r="AP16" s="9" t="str" cm="1">
        <f t="array" ref="AP1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6" s="1"/>
      <c r="AR16" s="1"/>
      <c r="AS16" s="1"/>
      <c r="AT16" s="10"/>
      <c r="AU1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6" s="6"/>
    </row>
    <row r="17" spans="1:52" x14ac:dyDescent="0.25">
      <c r="A17" s="15" t="str">
        <f>IF(AND(TTutoria[[#This Row],[Nombre]]&lt;&gt;"",TTutoria[[#This Row],[Apellidos]]&lt;&gt;""),CONCATENATE(TTutoria[[#This Row],[Apellidos]],", ",TTutoria[[#This Row],[Nombre]]),"")</f>
        <v/>
      </c>
      <c r="E17" s="2"/>
      <c r="F17" s="2"/>
      <c r="H17" s="13"/>
      <c r="I17" s="13"/>
      <c r="J17" s="16"/>
      <c r="O17" s="13"/>
      <c r="Y17"/>
      <c r="AB17" s="13"/>
      <c r="AE17" s="1"/>
      <c r="AF17" s="2"/>
      <c r="AN17">
        <f>COUNTIF(TTutoria[[#This Row],[L]:[D]],"&gt;0")</f>
        <v>0</v>
      </c>
      <c r="AO17">
        <f>SUM(TTutoria[[#This Row],[L]:[D]])</f>
        <v>0</v>
      </c>
      <c r="AP17" s="9" t="str" cm="1">
        <f t="array" ref="AP1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7" s="1"/>
      <c r="AR17" s="1"/>
      <c r="AS17" s="1"/>
      <c r="AT17" s="10"/>
      <c r="AU17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7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7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7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7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8" spans="1:52" x14ac:dyDescent="0.25">
      <c r="A18" s="15" t="str">
        <f>IF(AND(TTutoria[[#This Row],[Nombre]]&lt;&gt;"",TTutoria[[#This Row],[Apellidos]]&lt;&gt;""),CONCATENATE(TTutoria[[#This Row],[Apellidos]],", ",TTutoria[[#This Row],[Nombre]]),"")</f>
        <v/>
      </c>
      <c r="B18" s="3"/>
      <c r="C18" s="3"/>
      <c r="D18" s="3"/>
      <c r="E18" s="4"/>
      <c r="F18" s="4"/>
      <c r="G18" s="3"/>
      <c r="H18" s="8"/>
      <c r="I18" s="8"/>
      <c r="J18" s="19"/>
      <c r="O18" s="13"/>
      <c r="Y18"/>
      <c r="AB18" s="13"/>
      <c r="AE18" s="1"/>
      <c r="AF18" s="2"/>
      <c r="AN18">
        <f>COUNTIF(TTutoria[[#This Row],[L]:[D]],"&gt;0")</f>
        <v>0</v>
      </c>
      <c r="AO18">
        <f>SUM(TTutoria[[#This Row],[L]:[D]])</f>
        <v>0</v>
      </c>
      <c r="AP18" s="9" t="str" cm="1">
        <f t="array" ref="AP1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8" s="1"/>
      <c r="AR18" s="1"/>
      <c r="AS18" s="1"/>
      <c r="AT18" s="10"/>
      <c r="AU18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8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8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8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8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19" spans="1:52" x14ac:dyDescent="0.25">
      <c r="A19" s="15" t="str">
        <f>IF(AND(TTutoria[[#This Row],[Nombre]]&lt;&gt;"",TTutoria[[#This Row],[Apellidos]]&lt;&gt;""),CONCATENATE(TTutoria[[#This Row],[Apellidos]],", ",TTutoria[[#This Row],[Nombre]]),"")</f>
        <v/>
      </c>
      <c r="E19" s="2"/>
      <c r="F19" s="2"/>
      <c r="H19" s="13"/>
      <c r="I19" s="13"/>
      <c r="J19" s="16"/>
      <c r="O19" s="13"/>
      <c r="Y19"/>
      <c r="AB19" s="13"/>
      <c r="AD19" s="13"/>
      <c r="AE19" s="1"/>
      <c r="AF19" s="2"/>
      <c r="AN19">
        <f>COUNTIF(TTutoria[[#This Row],[L]:[D]],"&gt;0")</f>
        <v>0</v>
      </c>
      <c r="AO19">
        <f>SUM(TTutoria[[#This Row],[L]:[D]])</f>
        <v>0</v>
      </c>
      <c r="AP19" s="9" t="str" cm="1">
        <f t="array" ref="AP1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9" s="1"/>
      <c r="AR19" s="1"/>
      <c r="AS19" s="1"/>
      <c r="AT19" s="10"/>
      <c r="AU19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19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19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19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19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19" s="10"/>
    </row>
    <row r="20" spans="1:52" x14ac:dyDescent="0.25">
      <c r="A20" s="15" t="str">
        <f>IF(AND(TTutoria[[#This Row],[Nombre]]&lt;&gt;"",TTutoria[[#This Row],[Apellidos]]&lt;&gt;""),CONCATENATE(TTutoria[[#This Row],[Apellidos]],", ",TTutoria[[#This Row],[Nombre]]),"")</f>
        <v/>
      </c>
      <c r="E20" s="2"/>
      <c r="F20" s="20"/>
      <c r="H20" s="13"/>
      <c r="I20" s="13"/>
      <c r="J20" s="16"/>
      <c r="O20" s="13"/>
      <c r="Y20" s="10"/>
      <c r="AB20" s="13"/>
      <c r="AE20" s="1"/>
      <c r="AF20" s="2"/>
      <c r="AN20">
        <f>COUNTIF(TTutoria[[#This Row],[L]:[D]],"&gt;0")</f>
        <v>0</v>
      </c>
      <c r="AO20">
        <f>SUM(TTutoria[[#This Row],[L]:[D]])</f>
        <v>0</v>
      </c>
      <c r="AP20" s="9" t="str" cm="1">
        <f t="array" ref="AP2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0" s="1"/>
      <c r="AR20" s="1"/>
      <c r="AS20" s="1"/>
      <c r="AT20" s="10"/>
      <c r="AU20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0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0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0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0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1" spans="1:52" x14ac:dyDescent="0.25">
      <c r="A21" s="15" t="str">
        <f>IF(AND(TTutoria[[#This Row],[Nombre]]&lt;&gt;"",TTutoria[[#This Row],[Apellidos]]&lt;&gt;""),CONCATENATE(TTutoria[[#This Row],[Apellidos]],", ",TTutoria[[#This Row],[Nombre]]),"")</f>
        <v/>
      </c>
      <c r="B21" s="6"/>
      <c r="C21" s="6"/>
      <c r="D21" s="6"/>
      <c r="E21" s="7"/>
      <c r="F21" s="7"/>
      <c r="G21" s="6"/>
      <c r="H21" s="8"/>
      <c r="I21" s="8"/>
      <c r="J21" s="19"/>
      <c r="K21" s="6"/>
      <c r="L21" s="6"/>
      <c r="M21" s="6"/>
      <c r="O21" s="13"/>
      <c r="Y21" s="10"/>
      <c r="AB21" s="13"/>
      <c r="AE21" s="1"/>
      <c r="AF21" s="2"/>
      <c r="AN21">
        <f>COUNTIF(TTutoria[[#This Row],[L]:[D]],"&gt;0")</f>
        <v>0</v>
      </c>
      <c r="AO21">
        <f>SUM(TTutoria[[#This Row],[L]:[D]])</f>
        <v>0</v>
      </c>
      <c r="AP21" s="9" t="str" cm="1">
        <f t="array" ref="AP2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1" s="1"/>
      <c r="AR21" s="1"/>
      <c r="AS21" s="1"/>
      <c r="AT21" s="10"/>
      <c r="AU21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1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1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1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1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2" spans="1:52" x14ac:dyDescent="0.25">
      <c r="A22" s="15" t="str">
        <f>IF(AND(TTutoria[[#This Row],[Nombre]]&lt;&gt;"",TTutoria[[#This Row],[Apellidos]]&lt;&gt;""),CONCATENATE(TTutoria[[#This Row],[Apellidos]],", ",TTutoria[[#This Row],[Nombre]]),"")</f>
        <v/>
      </c>
      <c r="B22" s="6"/>
      <c r="C22" s="6"/>
      <c r="D22" s="6"/>
      <c r="E22" s="7"/>
      <c r="F22" s="7"/>
      <c r="G22" s="6"/>
      <c r="H22" s="8"/>
      <c r="I22" s="8"/>
      <c r="J22" s="19"/>
      <c r="K22" s="6"/>
      <c r="L22" s="6"/>
      <c r="M22" s="6"/>
      <c r="O22" s="13"/>
      <c r="Y22" s="10"/>
      <c r="AB22" s="13"/>
      <c r="AE22" s="1"/>
      <c r="AF22" s="2"/>
      <c r="AN22">
        <f>COUNTIF(TTutoria[[#This Row],[L]:[D]],"&gt;0")</f>
        <v>0</v>
      </c>
      <c r="AO22">
        <f>SUM(TTutoria[[#This Row],[L]:[D]])</f>
        <v>0</v>
      </c>
      <c r="AP22" s="9" t="str" cm="1">
        <f t="array" ref="AP2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2" s="1"/>
      <c r="AR22" s="1"/>
      <c r="AS22" s="1"/>
      <c r="AT22" s="10"/>
      <c r="AU22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2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2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2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2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3" spans="1:52" x14ac:dyDescent="0.25">
      <c r="A23" s="15" t="str">
        <f>IF(AND(TTutoria[[#This Row],[Nombre]]&lt;&gt;"",TTutoria[[#This Row],[Apellidos]]&lt;&gt;""),CONCATENATE(TTutoria[[#This Row],[Apellidos]],", ",TTutoria[[#This Row],[Nombre]]),"")</f>
        <v/>
      </c>
      <c r="B23" s="6"/>
      <c r="C23" s="6"/>
      <c r="D23" s="6"/>
      <c r="E23" s="7"/>
      <c r="F23" s="7"/>
      <c r="G23" s="6"/>
      <c r="H23" s="8"/>
      <c r="I23" s="8"/>
      <c r="J23" s="19"/>
      <c r="K23" s="6"/>
      <c r="L23" s="6"/>
      <c r="M23" s="6"/>
      <c r="O23" s="13"/>
      <c r="Y23" s="10"/>
      <c r="AB23" s="13"/>
      <c r="AE23" s="1"/>
      <c r="AF23" s="2"/>
      <c r="AN23">
        <f>COUNTIF(TTutoria[[#This Row],[L]:[D]],"&gt;0")</f>
        <v>0</v>
      </c>
      <c r="AO23">
        <f>SUM(TTutoria[[#This Row],[L]:[D]])</f>
        <v>0</v>
      </c>
      <c r="AP23" s="9" t="str" cm="1">
        <f t="array" ref="AP2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3" s="1"/>
      <c r="AR23" s="1"/>
      <c r="AS23" s="1"/>
      <c r="AT23" s="10"/>
      <c r="AU23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3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3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3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3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</row>
    <row r="24" spans="1:52" x14ac:dyDescent="0.25">
      <c r="A24" s="15" t="str">
        <f>IF(AND(TTutoria[[#This Row],[Nombre]]&lt;&gt;"",TTutoria[[#This Row],[Apellidos]]&lt;&gt;""),CONCATENATE(TTutoria[[#This Row],[Apellidos]],", ",TTutoria[[#This Row],[Nombre]]),"")</f>
        <v/>
      </c>
      <c r="E24" s="2"/>
      <c r="F24" s="2"/>
      <c r="H24" s="13"/>
      <c r="I24" s="13"/>
      <c r="J24" s="16"/>
      <c r="O24" s="13"/>
      <c r="Y24"/>
      <c r="AB24" s="13"/>
      <c r="AE24" s="1"/>
      <c r="AF24" s="2"/>
      <c r="AN24">
        <f>COUNTIF(TTutoria[[#This Row],[L]:[D]],"&gt;0")</f>
        <v>0</v>
      </c>
      <c r="AO24">
        <f>SUM(TTutoria[[#This Row],[L]:[D]])</f>
        <v>0</v>
      </c>
      <c r="AP24" s="9" t="str" cm="1">
        <f t="array" ref="AP2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4" s="1"/>
      <c r="AR24" s="1"/>
      <c r="AS24" s="1"/>
      <c r="AT24" s="10"/>
      <c r="AU24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4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4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4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4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4" s="10"/>
    </row>
    <row r="25" spans="1:52" x14ac:dyDescent="0.25">
      <c r="A25" s="15" t="str">
        <f>IF(AND(TTutoria[[#This Row],[Nombre]]&lt;&gt;"",TTutoria[[#This Row],[Apellidos]]&lt;&gt;""),CONCATENATE(TTutoria[[#This Row],[Apellidos]],", ",TTutoria[[#This Row],[Nombre]]),"")</f>
        <v/>
      </c>
      <c r="B25" s="6"/>
      <c r="C25" s="6"/>
      <c r="D25" s="6"/>
      <c r="E25" s="7"/>
      <c r="F25" s="7"/>
      <c r="G25" s="6"/>
      <c r="H25" s="8"/>
      <c r="I25" s="8"/>
      <c r="J25" s="19"/>
      <c r="K25" s="6"/>
      <c r="L25" s="6"/>
      <c r="M25" s="6"/>
      <c r="O25" s="13"/>
      <c r="Y25"/>
      <c r="AB25" s="13"/>
      <c r="AE25" s="1"/>
      <c r="AF25" s="2"/>
      <c r="AN25">
        <f>COUNTIF(TTutoria[[#This Row],[L]:[D]],"&gt;0")</f>
        <v>0</v>
      </c>
      <c r="AO25">
        <f>SUM(TTutoria[[#This Row],[L]:[D]])</f>
        <v>0</v>
      </c>
      <c r="AP25" s="9" t="str" cm="1">
        <f t="array" ref="AP2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5" s="1"/>
      <c r="AR25" s="1"/>
      <c r="AS25" s="1"/>
      <c r="AT25" s="10"/>
      <c r="AU25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5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5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5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5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5" s="10"/>
    </row>
    <row r="26" spans="1:52" x14ac:dyDescent="0.25">
      <c r="A26" s="15" t="str">
        <f>IF(AND(TTutoria[[#This Row],[Nombre]]&lt;&gt;"",TTutoria[[#This Row],[Apellidos]]&lt;&gt;""),CONCATENATE(TTutoria[[#This Row],[Apellidos]],", ",TTutoria[[#This Row],[Nombre]]),"")</f>
        <v/>
      </c>
      <c r="B26" s="6"/>
      <c r="C26" s="6"/>
      <c r="D26" s="6"/>
      <c r="E26" s="7"/>
      <c r="F26" s="7"/>
      <c r="G26" s="6"/>
      <c r="H26" s="8"/>
      <c r="I26" s="8"/>
      <c r="J26" s="19"/>
      <c r="K26" s="6"/>
      <c r="L26" s="6"/>
      <c r="M26" s="6"/>
      <c r="O26" s="13"/>
      <c r="Y26"/>
      <c r="AB26" s="13"/>
      <c r="AE26" s="1"/>
      <c r="AF26" s="2"/>
      <c r="AN26">
        <f>COUNTIF(TTutoria[[#This Row],[L]:[D]],"&gt;0")</f>
        <v>0</v>
      </c>
      <c r="AO26">
        <f>SUM(TTutoria[[#This Row],[L]:[D]])</f>
        <v>0</v>
      </c>
      <c r="AP26" s="9" t="str" cm="1">
        <f t="array" ref="AP2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6" s="1"/>
      <c r="AR26" s="1"/>
      <c r="AS26" s="1"/>
      <c r="AT26" s="10"/>
      <c r="AU26" s="11" t="str">
        <f ca="1"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INDIRECT("TDiasLibres[" &amp; TTutoria[[#This Row],[Ciudad]] &amp; "]")
   ),
   0
),"")</f>
        <v/>
      </c>
      <c r="AV26" s="11" t="str">
        <f ca="1"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INDIRECT("TDiasLibres[" &amp; TTutoria[[#This Row],[Ciudad]] &amp; "]")
   ),
   0
),"")</f>
        <v/>
      </c>
      <c r="AW26" s="11" t="str">
        <f ca="1"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INDIRECT("TDiasLibres[" &amp; TTutoria[[#This Row],[Ciudad]] &amp; "]")
   ),
   0
),"")</f>
        <v/>
      </c>
      <c r="AX26" s="12" t="str">
        <f ca="1"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INDIRECT("TDiasLibres[" &amp; TTutoria[[#This Row],[Ciudad]] &amp; "]")
   ),
   0
),"")</f>
        <v/>
      </c>
      <c r="AY26" s="12" t="str">
        <f ca="1"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INDIRECT("TDiasLibres[" &amp; TTutoria[[#This Row],[Ciudad]] &amp; "]")
   ),
   0
),"")</f>
        <v/>
      </c>
      <c r="AZ26" s="10"/>
    </row>
    <row r="27" spans="1:52" x14ac:dyDescent="0.25">
      <c r="A27" t="s">
        <v>20</v>
      </c>
      <c r="B27">
        <f>SUBTOTAL(103,TTutoria[Nombre])</f>
        <v>0</v>
      </c>
      <c r="Y27"/>
      <c r="AF27" s="2"/>
    </row>
  </sheetData>
  <phoneticPr fontId="20" type="noConversion"/>
  <conditionalFormatting sqref="A3:A26 B4:G5">
    <cfRule type="expression" dxfId="19" priority="20">
      <formula>#REF!="No"</formula>
    </cfRule>
  </conditionalFormatting>
  <conditionalFormatting sqref="A2:J2">
    <cfRule type="expression" dxfId="18" priority="23">
      <formula>#REF!="No"</formula>
    </cfRule>
  </conditionalFormatting>
  <conditionalFormatting sqref="B8:G11">
    <cfRule type="expression" dxfId="17" priority="18">
      <formula>#REF!="No"</formula>
    </cfRule>
  </conditionalFormatting>
  <conditionalFormatting sqref="B13:G13">
    <cfRule type="expression" dxfId="16" priority="16">
      <formula>#REF!="No"</formula>
    </cfRule>
  </conditionalFormatting>
  <conditionalFormatting sqref="B15:G16">
    <cfRule type="expression" dxfId="15" priority="14">
      <formula>#REF!="No"</formula>
    </cfRule>
  </conditionalFormatting>
  <conditionalFormatting sqref="B18:G18">
    <cfRule type="expression" dxfId="14" priority="12">
      <formula>#REF!="No"</formula>
    </cfRule>
  </conditionalFormatting>
  <conditionalFormatting sqref="B21:G23">
    <cfRule type="expression" dxfId="13" priority="10">
      <formula>#REF!="No"</formula>
    </cfRule>
  </conditionalFormatting>
  <conditionalFormatting sqref="B25:G26">
    <cfRule type="expression" dxfId="12" priority="6">
      <formula>#REF!="No"</formula>
    </cfRule>
  </conditionalFormatting>
  <conditionalFormatting sqref="H4:J5">
    <cfRule type="expression" dxfId="11" priority="19">
      <formula>#REF!="No"</formula>
    </cfRule>
  </conditionalFormatting>
  <conditionalFormatting sqref="H8:J11">
    <cfRule type="expression" dxfId="10" priority="17">
      <formula>#REF!="No"</formula>
    </cfRule>
  </conditionalFormatting>
  <conditionalFormatting sqref="H13:J13">
    <cfRule type="expression" dxfId="9" priority="15">
      <formula>#REF!="No"</formula>
    </cfRule>
  </conditionalFormatting>
  <conditionalFormatting sqref="H15:J16">
    <cfRule type="expression" dxfId="8" priority="13">
      <formula>#REF!="No"</formula>
    </cfRule>
  </conditionalFormatting>
  <conditionalFormatting sqref="H18:J18">
    <cfRule type="expression" dxfId="7" priority="11">
      <formula>#REF!="No"</formula>
    </cfRule>
  </conditionalFormatting>
  <conditionalFormatting sqref="H21:J23">
    <cfRule type="expression" dxfId="6" priority="9">
      <formula>#REF!="No"</formula>
    </cfRule>
  </conditionalFormatting>
  <conditionalFormatting sqref="H25:J26">
    <cfRule type="expression" dxfId="5" priority="5">
      <formula>#REF!="No"</formula>
    </cfRule>
  </conditionalFormatting>
  <conditionalFormatting sqref="AQ2:AQ26">
    <cfRule type="expression" dxfId="4" priority="1">
      <formula>AP2&lt;&gt;AQ2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E61-1581-4CC0-B20F-678ABADDF86E}">
  <sheetPr codeName="Hoja3"/>
  <dimension ref="A1:P2"/>
  <sheetViews>
    <sheetView topLeftCell="B1" workbookViewId="0">
      <selection activeCell="H13" sqref="H13"/>
    </sheetView>
  </sheetViews>
  <sheetFormatPr baseColWidth="10" defaultRowHeight="15" x14ac:dyDescent="0.25"/>
  <cols>
    <col min="1" max="1" width="12.85546875" bestFit="1" customWidth="1"/>
    <col min="2" max="2" width="14.5703125" bestFit="1" customWidth="1"/>
    <col min="3" max="3" width="10" bestFit="1" customWidth="1"/>
    <col min="4" max="4" width="27.7109375" bestFit="1" customWidth="1"/>
    <col min="5" max="5" width="11.28515625" bestFit="1" customWidth="1"/>
    <col min="7" max="7" width="16.5703125" bestFit="1" customWidth="1"/>
    <col min="8" max="10" width="16.5703125" customWidth="1"/>
    <col min="11" max="11" width="74.28515625" bestFit="1" customWidth="1"/>
  </cols>
  <sheetData>
    <row r="1" spans="1:16" x14ac:dyDescent="0.25">
      <c r="A1" t="s">
        <v>1</v>
      </c>
      <c r="B1" t="s">
        <v>2</v>
      </c>
      <c r="C1" t="s">
        <v>52</v>
      </c>
      <c r="D1" t="s">
        <v>53</v>
      </c>
      <c r="E1" t="s">
        <v>62</v>
      </c>
      <c r="F1" t="s">
        <v>56</v>
      </c>
      <c r="G1" t="s">
        <v>60</v>
      </c>
      <c r="H1" t="s">
        <v>69</v>
      </c>
      <c r="I1" t="s">
        <v>63</v>
      </c>
      <c r="J1" t="s">
        <v>61</v>
      </c>
      <c r="K1" t="s">
        <v>57</v>
      </c>
      <c r="L1" t="s">
        <v>58</v>
      </c>
      <c r="M1" t="s">
        <v>59</v>
      </c>
      <c r="N1" t="s">
        <v>65</v>
      </c>
      <c r="O1" t="s">
        <v>66</v>
      </c>
      <c r="P1" t="s">
        <v>67</v>
      </c>
    </row>
    <row r="2" spans="1:16" x14ac:dyDescent="0.25">
      <c r="D2" s="13"/>
      <c r="J2" s="13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B7D-F02C-479C-A562-1EFD6C165E04}">
  <sheetPr codeName="Hoja5"/>
  <dimension ref="A1:F8"/>
  <sheetViews>
    <sheetView tabSelected="1" workbookViewId="0">
      <selection activeCell="F2" sqref="F2"/>
    </sheetView>
  </sheetViews>
  <sheetFormatPr baseColWidth="10" defaultRowHeight="15" x14ac:dyDescent="0.25"/>
  <cols>
    <col min="1" max="1" width="60.42578125" style="7" bestFit="1" customWidth="1"/>
    <col min="2" max="2" width="13.85546875" style="7" customWidth="1"/>
    <col min="3" max="3" width="12.140625" style="7" customWidth="1"/>
    <col min="4" max="4" width="49" style="7" customWidth="1"/>
    <col min="5" max="5" width="55.5703125" style="7" customWidth="1"/>
    <col min="6" max="6" width="38.28515625" style="7" customWidth="1"/>
    <col min="7" max="16384" width="11.42578125" style="7"/>
  </cols>
  <sheetData>
    <row r="1" spans="1:6" s="17" customFormat="1" x14ac:dyDescent="0.25">
      <c r="A1" s="17" t="s">
        <v>54</v>
      </c>
      <c r="B1" s="17" t="s">
        <v>58</v>
      </c>
      <c r="C1" s="17" t="s">
        <v>55</v>
      </c>
      <c r="D1" s="17" t="s">
        <v>72</v>
      </c>
      <c r="E1" s="17" t="s">
        <v>73</v>
      </c>
      <c r="F1" s="17" t="s">
        <v>68</v>
      </c>
    </row>
    <row r="2" spans="1:6" x14ac:dyDescent="0.25">
      <c r="A2" s="17"/>
      <c r="D2" s="17"/>
      <c r="E2" s="17"/>
    </row>
    <row r="3" spans="1:6" x14ac:dyDescent="0.25">
      <c r="A3" s="17"/>
      <c r="D3" s="17"/>
      <c r="E3" s="17"/>
    </row>
    <row r="4" spans="1:6" x14ac:dyDescent="0.25">
      <c r="A4" s="17"/>
      <c r="D4" s="17"/>
      <c r="E4" s="17"/>
    </row>
    <row r="5" spans="1:6" x14ac:dyDescent="0.25">
      <c r="A5" s="17"/>
      <c r="D5" s="17"/>
      <c r="E5" s="17"/>
    </row>
    <row r="6" spans="1:6" x14ac:dyDescent="0.25">
      <c r="A6" s="17"/>
      <c r="D6" s="17"/>
      <c r="E6" s="17"/>
    </row>
    <row r="7" spans="1:6" x14ac:dyDescent="0.25">
      <c r="A7" s="17"/>
      <c r="D7" s="17"/>
      <c r="E7" s="17"/>
    </row>
    <row r="8" spans="1:6" x14ac:dyDescent="0.25">
      <c r="A8" s="17"/>
      <c r="D8" s="17"/>
      <c r="E8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565-6D58-4636-A3DF-6C6DDB09D23E}">
  <sheetPr codeName="Hoja4"/>
  <dimension ref="A1:B13"/>
  <sheetViews>
    <sheetView workbookViewId="0">
      <selection activeCell="B16" sqref="B16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26</v>
      </c>
      <c r="B1" t="s">
        <v>70</v>
      </c>
    </row>
    <row r="2" spans="1:2" x14ac:dyDescent="0.25">
      <c r="A2" s="1">
        <v>46108</v>
      </c>
      <c r="B2" s="1">
        <v>46108</v>
      </c>
    </row>
    <row r="3" spans="1:2" x14ac:dyDescent="0.25">
      <c r="A3" s="1">
        <v>46111</v>
      </c>
      <c r="B3" s="1">
        <v>46111</v>
      </c>
    </row>
    <row r="4" spans="1:2" x14ac:dyDescent="0.25">
      <c r="A4" s="1">
        <v>46112</v>
      </c>
      <c r="B4" s="1">
        <v>46112</v>
      </c>
    </row>
    <row r="5" spans="1:2" x14ac:dyDescent="0.25">
      <c r="A5" s="1">
        <v>46113</v>
      </c>
      <c r="B5" s="1">
        <v>46113</v>
      </c>
    </row>
    <row r="6" spans="1:2" x14ac:dyDescent="0.25">
      <c r="A6" s="1">
        <v>46114</v>
      </c>
      <c r="B6" s="1">
        <v>46114</v>
      </c>
    </row>
    <row r="7" spans="1:2" x14ac:dyDescent="0.25">
      <c r="A7" s="1">
        <v>46115</v>
      </c>
      <c r="B7" s="1">
        <v>46115</v>
      </c>
    </row>
    <row r="8" spans="1:2" x14ac:dyDescent="0.25">
      <c r="A8" s="1">
        <v>46118</v>
      </c>
      <c r="B8" s="1">
        <v>46118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FCDE-58C2-4F9B-9609-DEFCDDC9DFF9}">
  <dimension ref="A1:B59"/>
  <sheetViews>
    <sheetView workbookViewId="0">
      <selection sqref="A1:A22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71</v>
      </c>
    </row>
    <row r="2" spans="1:2" x14ac:dyDescent="0.25">
      <c r="A2" s="1">
        <v>46063</v>
      </c>
      <c r="B2" s="1"/>
    </row>
    <row r="3" spans="1:2" x14ac:dyDescent="0.25">
      <c r="A3" s="1">
        <v>46091</v>
      </c>
      <c r="B3" s="1"/>
    </row>
    <row r="4" spans="1:2" x14ac:dyDescent="0.25">
      <c r="A4" s="1">
        <v>46122</v>
      </c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57780-58D9-465B-A300-D190C15C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Tutoria</vt:lpstr>
      <vt:lpstr>Datos_Extra</vt:lpstr>
      <vt:lpstr>Datos_RA</vt:lpstr>
      <vt:lpstr>Días Libres</vt:lpstr>
      <vt:lpstr>Días Tutorias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Herrera Morgaz</dc:creator>
  <cp:lastModifiedBy>Manuel Jesus Herrera</cp:lastModifiedBy>
  <dcterms:created xsi:type="dcterms:W3CDTF">2015-06-05T18:19:34Z</dcterms:created>
  <dcterms:modified xsi:type="dcterms:W3CDTF">2025-10-09T22:37:26Z</dcterms:modified>
</cp:coreProperties>
</file>